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Key-Findings" sheetId="3" r:id="rId1"/>
    <sheet name="Kostenaufstellungen" sheetId="1" r:id="rId2"/>
    <sheet name="Quellen und Erläuterunge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L13" i="1"/>
  <c r="I8" i="1"/>
  <c r="H8" i="1"/>
  <c r="D8" i="1"/>
  <c r="D13" i="1" s="1"/>
  <c r="H22" i="1" l="1"/>
  <c r="D22" i="1"/>
</calcChain>
</file>

<file path=xl/sharedStrings.xml><?xml version="1.0" encoding="utf-8"?>
<sst xmlns="http://schemas.openxmlformats.org/spreadsheetml/2006/main" count="82" uniqueCount="62">
  <si>
    <t>Sprit</t>
  </si>
  <si>
    <t>Carsharing</t>
  </si>
  <si>
    <t>Werkstatt</t>
  </si>
  <si>
    <t>Mietwagen</t>
  </si>
  <si>
    <t>Wertverlust</t>
  </si>
  <si>
    <t>Spritkosten</t>
  </si>
  <si>
    <t>Gesamt</t>
  </si>
  <si>
    <t>Single</t>
  </si>
  <si>
    <t>ÖPNV</t>
  </si>
  <si>
    <t>Fernbus</t>
  </si>
  <si>
    <t>Wertverlust 
pro Jahr</t>
  </si>
  <si>
    <r>
      <rPr>
        <b/>
        <sz val="20"/>
        <color theme="0"/>
        <rFont val="Calibri"/>
        <family val="2"/>
        <scheme val="minor"/>
      </rPr>
      <t>Familie</t>
    </r>
    <r>
      <rPr>
        <sz val="20"/>
        <color theme="0"/>
        <rFont val="Calibri"/>
        <family val="2"/>
        <scheme val="minor"/>
      </rPr>
      <t xml:space="preserve">
</t>
    </r>
    <r>
      <rPr>
        <sz val="11"/>
        <color theme="0"/>
        <rFont val="Calibri"/>
        <family val="2"/>
        <scheme val="minor"/>
      </rPr>
      <t>(2 Kinder, 8 und 10)</t>
    </r>
  </si>
  <si>
    <t>Steuer</t>
  </si>
  <si>
    <t>Versicherung</t>
  </si>
  <si>
    <t>Mietwagen
(inkl. Sprit)</t>
  </si>
  <si>
    <t>Bahn</t>
  </si>
  <si>
    <t>Wie teuer ist ein eigenes Auto?</t>
  </si>
  <si>
    <t>Kfz-Steuer &amp;
-Versicherung</t>
  </si>
  <si>
    <t>ÖPNV
(Eltern)</t>
  </si>
  <si>
    <t>ÖPNV
(Kinder)</t>
  </si>
  <si>
    <t>ÖPNV
(1 Erw., 2 Kinder)</t>
  </si>
  <si>
    <r>
      <rPr>
        <b/>
        <sz val="11"/>
        <color theme="1"/>
        <rFont val="Calibri"/>
        <family val="2"/>
        <scheme val="minor"/>
      </rPr>
      <t>ÖPNV</t>
    </r>
    <r>
      <rPr>
        <sz val="11"/>
        <color theme="1"/>
        <rFont val="Calibri"/>
        <family val="2"/>
        <scheme val="minor"/>
      </rPr>
      <t xml:space="preserve"> (Arbeits- und Schulwege)
</t>
    </r>
    <r>
      <rPr>
        <b/>
        <sz val="11"/>
        <color theme="1"/>
        <rFont val="Calibri"/>
        <family val="2"/>
        <scheme val="minor"/>
      </rPr>
      <t>Carsharing</t>
    </r>
    <r>
      <rPr>
        <sz val="11"/>
        <color theme="1"/>
        <rFont val="Calibri"/>
        <family val="2"/>
        <scheme val="minor"/>
      </rPr>
      <t xml:space="preserve"> (Kurzstrecken)
</t>
    </r>
    <r>
      <rPr>
        <b/>
        <sz val="11"/>
        <color theme="1"/>
        <rFont val="Calibri"/>
        <family val="2"/>
        <scheme val="minor"/>
      </rPr>
      <t>Mietwagen</t>
    </r>
    <r>
      <rPr>
        <sz val="11"/>
        <color theme="1"/>
        <rFont val="Calibri"/>
        <family val="2"/>
        <scheme val="minor"/>
      </rPr>
      <t xml:space="preserve"> (Ausflüge und Urlaub)</t>
    </r>
  </si>
  <si>
    <r>
      <t>ÖPNV</t>
    </r>
    <r>
      <rPr>
        <sz val="11"/>
        <rFont val="Calibri"/>
        <family val="2"/>
        <scheme val="minor"/>
      </rPr>
      <t xml:space="preserve"> (Arbeitsweg)
</t>
    </r>
    <r>
      <rPr>
        <b/>
        <sz val="11"/>
        <rFont val="Calibri"/>
        <family val="2"/>
        <scheme val="minor"/>
      </rPr>
      <t>Carsharing</t>
    </r>
    <r>
      <rPr>
        <sz val="11"/>
        <rFont val="Calibri"/>
        <family val="2"/>
        <scheme val="minor"/>
      </rPr>
      <t xml:space="preserve"> (Kurzstrecken)
</t>
    </r>
    <r>
      <rPr>
        <b/>
        <sz val="11"/>
        <rFont val="Calibri"/>
        <family val="2"/>
        <scheme val="minor"/>
      </rPr>
      <t>Mietwagen, Bahn und Fernbus</t>
    </r>
    <r>
      <rPr>
        <sz val="11"/>
        <rFont val="Calibri"/>
        <family val="2"/>
        <scheme val="minor"/>
      </rPr>
      <t xml:space="preserve"> 
(Ausflüge und Urlaub)</t>
    </r>
  </si>
  <si>
    <t>So wurden die einzelnen Positionen ermittelt</t>
  </si>
  <si>
    <t>Posten in der Kostenrechnung</t>
  </si>
  <si>
    <t>ÖPNV-Jahreskarte</t>
  </si>
  <si>
    <t>BVG</t>
  </si>
  <si>
    <t>BVG-Jahresabo (Tarifbereich AB), ein Schülerticket ohne Ermäßigung, ein Geschwister-Ticket</t>
  </si>
  <si>
    <t>Kfz-Versicherung</t>
  </si>
  <si>
    <t>Verivox Kfz-Versicherungsvergleich</t>
  </si>
  <si>
    <r>
      <rPr>
        <b/>
        <sz val="11"/>
        <color theme="1"/>
        <rFont val="Calibri"/>
        <family val="2"/>
        <scheme val="minor"/>
      </rPr>
      <t xml:space="preserve">VW Sharan 2.0 TDI Highline
</t>
    </r>
    <r>
      <rPr>
        <sz val="11"/>
        <color theme="1"/>
        <rFont val="Calibri"/>
        <family val="2"/>
        <scheme val="minor"/>
      </rPr>
      <t xml:space="preserve">(4 Jahre alt bei Kauf, 5 Jahre Haltedauer)
</t>
    </r>
    <r>
      <rPr>
        <b/>
        <sz val="11"/>
        <color theme="1"/>
        <rFont val="Calibri"/>
        <family val="2"/>
        <scheme val="minor"/>
      </rPr>
      <t>Ford Fiesta 1.4 Trend</t>
    </r>
    <r>
      <rPr>
        <sz val="11"/>
        <color theme="1"/>
        <rFont val="Calibri"/>
        <family val="2"/>
        <scheme val="minor"/>
      </rPr>
      <t xml:space="preserve"> 
(8 Jahre alt bei Kauf, 5 Jahre Haltedauer) 
</t>
    </r>
    <r>
      <rPr>
        <b/>
        <sz val="11"/>
        <color theme="1"/>
        <rFont val="Calibri"/>
        <family val="2"/>
        <scheme val="minor"/>
      </rPr>
      <t/>
    </r>
  </si>
  <si>
    <t>Posten</t>
  </si>
  <si>
    <t>Betrag</t>
  </si>
  <si>
    <t>Kostenposition</t>
  </si>
  <si>
    <r>
      <rPr>
        <b/>
        <sz val="11"/>
        <color theme="0"/>
        <rFont val="Calibri"/>
        <family val="2"/>
        <scheme val="minor"/>
      </rPr>
      <t>VW Sharan</t>
    </r>
    <r>
      <rPr>
        <sz val="11"/>
        <color theme="0"/>
        <rFont val="Calibri"/>
        <family val="2"/>
        <scheme val="minor"/>
      </rPr>
      <t xml:space="preserve">
15.000 km 
Laufleistung</t>
    </r>
  </si>
  <si>
    <r>
      <rPr>
        <b/>
        <sz val="11"/>
        <color theme="0"/>
        <rFont val="Calibri"/>
        <family val="2"/>
        <scheme val="minor"/>
      </rPr>
      <t>Ford Fiesta</t>
    </r>
    <r>
      <rPr>
        <sz val="11"/>
        <color theme="0"/>
        <rFont val="Calibri"/>
        <family val="2"/>
        <scheme val="minor"/>
      </rPr>
      <t xml:space="preserve">
5.000 km
Laufleistung</t>
    </r>
  </si>
  <si>
    <t>Mobilitätskosten pro Jahr mit und ohne eigenem Pkw</t>
  </si>
  <si>
    <t>Quellen</t>
  </si>
  <si>
    <t>Werkstattkosten</t>
  </si>
  <si>
    <t>Erläuterungen</t>
  </si>
  <si>
    <t>ADAC</t>
  </si>
  <si>
    <t>car2go
DriveNow</t>
  </si>
  <si>
    <t>Zwei Ziele (Hin- und Rückfahrt, 300 km Durchschnittsenfernung)</t>
  </si>
  <si>
    <t>Bahncard 25
Sparpreise für vier verschiedene Ziele (Hin- und Rückfahrt, 300 km Durchschnittsenfernung)
Buchungen zwei Tage, eine Woche, zwei Wochen und einen Monat vor Fahrtantritt</t>
  </si>
  <si>
    <t>FlixBus</t>
  </si>
  <si>
    <t>Deutsche Bahn</t>
  </si>
  <si>
    <t>Quellen und Erläuterungen</t>
  </si>
  <si>
    <t>Mobilitätskosten mit und ohne eigenem Pkw</t>
  </si>
  <si>
    <t>Verivox-Gebrauchtwagensuche</t>
  </si>
  <si>
    <t>Verivox-
Mietwagensuche</t>
  </si>
  <si>
    <t>Hersteller
Verivox-Mietwagensuche
ADAC</t>
  </si>
  <si>
    <r>
      <t xml:space="preserve">VW Sharan 2.0 TDI Highline
</t>
    </r>
    <r>
      <rPr>
        <sz val="11"/>
        <rFont val="Calibri"/>
        <family val="2"/>
        <scheme val="minor"/>
      </rPr>
      <t>15.000 km pro Jahr
(4 Jahre alt bei Kauf, 5 Jahre Haltedauer)</t>
    </r>
  </si>
  <si>
    <r>
      <t xml:space="preserve">Audi A4 Avant 2.0 TDI S-Line
</t>
    </r>
    <r>
      <rPr>
        <sz val="11"/>
        <rFont val="Calibri"/>
        <family val="2"/>
        <scheme val="minor"/>
      </rPr>
      <t>15.000 km pro Jahr
4 Jahre alt bei Kauf, 5 Jahre Haltedauer</t>
    </r>
  </si>
  <si>
    <t>ÖPNV
(2 Kinder)</t>
  </si>
  <si>
    <r>
      <rPr>
        <b/>
        <sz val="11"/>
        <color theme="1"/>
        <rFont val="Calibri"/>
        <family val="2"/>
        <scheme val="minor"/>
      </rPr>
      <t>Vollkaskoschutz</t>
    </r>
    <r>
      <rPr>
        <sz val="11"/>
        <color theme="1"/>
        <rFont val="Calibri"/>
        <family val="2"/>
        <scheme val="minor"/>
      </rPr>
      <t xml:space="preserve"> inkl. Absicherung erw. Wildschäden, Marderschäden, grober Fahrlässigkeit sowie Mallorca-Police für VW Sharan und Audi A4,
</t>
    </r>
    <r>
      <rPr>
        <b/>
        <sz val="11"/>
        <color theme="1"/>
        <rFont val="Calibri"/>
        <family val="2"/>
        <scheme val="minor"/>
      </rPr>
      <t>Haftpflicht</t>
    </r>
    <r>
      <rPr>
        <sz val="11"/>
        <color theme="1"/>
        <rFont val="Calibri"/>
        <family val="2"/>
        <scheme val="minor"/>
      </rPr>
      <t xml:space="preserve"> inkl. Mallorca-Police für den Fiesta,
</t>
    </r>
    <r>
      <rPr>
        <b/>
        <sz val="11"/>
        <color theme="1"/>
        <rFont val="Calibri"/>
        <family val="2"/>
        <scheme val="minor"/>
      </rPr>
      <t>Durchschnittskosten</t>
    </r>
    <r>
      <rPr>
        <sz val="11"/>
        <color theme="1"/>
        <rFont val="Calibri"/>
        <family val="2"/>
        <scheme val="minor"/>
      </rPr>
      <t xml:space="preserve"> der jeweils drei günstigsten Angebote</t>
    </r>
  </si>
  <si>
    <r>
      <rPr>
        <b/>
        <sz val="11"/>
        <color theme="1"/>
        <rFont val="Calibri"/>
        <family val="2"/>
        <scheme val="minor"/>
      </rPr>
      <t>Kraftstoffverbrauch</t>
    </r>
    <r>
      <rPr>
        <sz val="11"/>
        <color theme="1"/>
        <rFont val="Calibri"/>
        <family val="2"/>
        <scheme val="minor"/>
      </rPr>
      <t xml:space="preserve"> (komb.) laut Hersteller (bei Mietwagen Durchschnittsverbrauch von 4 Automodellen aus der gebuchten Fahrzeugklasse)
Durchschnittlicher </t>
    </r>
    <r>
      <rPr>
        <b/>
        <sz val="11"/>
        <color theme="1"/>
        <rFont val="Calibri"/>
        <family val="2"/>
        <scheme val="minor"/>
      </rPr>
      <t>Benzin- und Dieselpreis</t>
    </r>
    <r>
      <rPr>
        <sz val="11"/>
        <color theme="1"/>
        <rFont val="Calibri"/>
        <family val="2"/>
        <scheme val="minor"/>
      </rPr>
      <t xml:space="preserve"> der letzten 12 Monate</t>
    </r>
  </si>
  <si>
    <t>- 10 km einfacher Arbeitsweg pro Elternteil (220 Arbeitstage pro Jahr)
- eine weitere Kurzstrecke pro Woche (Hin- und Rückfahrt je 10 km)
- ein größerer Ausflug pro Monat (Hin- und Rückfahrt je 300 km)
- eine Urlaubsreise (Hin- und Rückfahrt je 1.000 km) pro Jahr</t>
  </si>
  <si>
    <t>- 10 km einfacher Arbeitsweg (220 Arbeitstage pro Jahr)
- eine weitere Kurzstrecke pro Woche (Hin- und Rückfahrt je 10 km)
- ein größerer Ausflug pro Monat (Hin- und Rückfahrt je 300 km)
- eine Urlaubsreise (Hin- und Rückfahrt je 1.000 km) pro Jahr</t>
  </si>
  <si>
    <r>
      <t xml:space="preserve">Differenz zwischen Kauf- und Verkaufpreis (5 Jahre Haltedauer), linearer Wertverlust
</t>
    </r>
    <r>
      <rPr>
        <b/>
        <sz val="11"/>
        <color theme="1"/>
        <rFont val="Calibri"/>
        <family val="2"/>
        <scheme val="minor"/>
      </rPr>
      <t>VW Sharan 2.0 TDI Highline:</t>
    </r>
    <r>
      <rPr>
        <sz val="11"/>
        <color theme="1"/>
        <rFont val="Calibri"/>
        <family val="2"/>
        <scheme val="minor"/>
      </rPr>
      <t xml:space="preserve"> 140 PS, EZ: 2014, ca. 60.000 km Laufleistung (preisrelevante Aussattung: Navi, Einparkhilfe vorne und hinten, Klimaautomatik)
Mittlerer Kaufpreis: 19.900 Euro
</t>
    </r>
    <r>
      <rPr>
        <b/>
        <sz val="11"/>
        <color theme="1"/>
        <rFont val="Calibri"/>
        <family val="2"/>
        <scheme val="minor"/>
      </rPr>
      <t>Ford Fiesta 1.4 Trend:</t>
    </r>
    <r>
      <rPr>
        <sz val="11"/>
        <color theme="1"/>
        <rFont val="Calibri"/>
        <family val="2"/>
        <scheme val="minor"/>
      </rPr>
      <t xml:space="preserve"> 97 PS, EZ: 2010, ca. 100.000 km Laufleistung (noch mind. 18 Monate TÜV)
Mittlerer Kaufpreis: 5.900 Euro
</t>
    </r>
    <r>
      <rPr>
        <b/>
        <sz val="11"/>
        <color theme="1"/>
        <rFont val="Calibri"/>
        <family val="2"/>
        <scheme val="minor"/>
      </rPr>
      <t>Audi A4 Avant 2.0 TDI S-Line:</t>
    </r>
    <r>
      <rPr>
        <sz val="11"/>
        <color theme="1"/>
        <rFont val="Calibri"/>
        <family val="2"/>
        <scheme val="minor"/>
      </rPr>
      <t xml:space="preserve"> 177 PS, ca. 60.000 km Laufleistung (preisrelevante Ausstattung: Navi, Einparkhilfe vorne und hinten, Klimaautomatik)
Mittlerer Kaufpreis: 21.985 Euro</t>
    </r>
  </si>
  <si>
    <r>
      <rPr>
        <b/>
        <u/>
        <sz val="11"/>
        <color theme="1"/>
        <rFont val="Calibri"/>
        <family val="2"/>
        <scheme val="minor"/>
      </rPr>
      <t>Familie:</t>
    </r>
    <r>
      <rPr>
        <sz val="11"/>
        <color theme="1"/>
        <rFont val="Calibri"/>
        <family val="2"/>
        <scheme val="minor"/>
      </rPr>
      <t xml:space="preserve">
Zwei viertägige Buchungen (verlängerter Wochenendausflug)
Sechs zweitägige Buchungen (Wochenendausflug)
Vier eintägige Buchungen (Tagesausflug)
Eine 23-Tage-Buchung (Sommerurlaub)
</t>
    </r>
    <r>
      <rPr>
        <b/>
        <u/>
        <sz val="11"/>
        <color theme="1"/>
        <rFont val="Calibri"/>
        <family val="2"/>
        <scheme val="minor"/>
      </rPr>
      <t>Single:</t>
    </r>
    <r>
      <rPr>
        <sz val="11"/>
        <color theme="1"/>
        <rFont val="Calibri"/>
        <family val="2"/>
        <scheme val="minor"/>
      </rPr>
      <t xml:space="preserve">
Sechs eintägige Buchungen
Eine 23-Tage-Buchung
Die Hälfte aller Buchungen kurzfristig (eine Woche im Voraus)
Die Hälfte aller Buchungen langfristig (einen Monat im Voraus)
Urlaub der Familie in den Sommerferien, Urlaub des Single außerhalb (jeweils langfristig gebucht)
Gemietete Fahrzeugklassen: Van für die Familie, Mittelklasse für den Single
Gebucht wurde jeweils der </t>
    </r>
    <r>
      <rPr>
        <b/>
        <sz val="11"/>
        <color theme="1"/>
        <rFont val="Calibri"/>
        <family val="2"/>
        <scheme val="minor"/>
      </rPr>
      <t>Preis-/Leistungssieger</t>
    </r>
    <r>
      <rPr>
        <sz val="11"/>
        <color theme="1"/>
        <rFont val="Calibri"/>
        <family val="2"/>
        <scheme val="minor"/>
      </rPr>
      <t xml:space="preserve"> im Mietwagen-Preisvergleich</t>
    </r>
  </si>
  <si>
    <r>
      <rPr>
        <b/>
        <sz val="11"/>
        <color theme="1"/>
        <rFont val="Calibri"/>
        <family val="2"/>
        <scheme val="minor"/>
      </rPr>
      <t xml:space="preserve">
Durchschnittlicher Standardtarif</t>
    </r>
    <r>
      <rPr>
        <sz val="11"/>
        <color theme="1"/>
        <rFont val="Calibri"/>
        <family val="2"/>
        <scheme val="minor"/>
      </rPr>
      <t xml:space="preserve"> der beiden größten Anbieter in Berlin –  "</t>
    </r>
    <r>
      <rPr>
        <b/>
        <sz val="11"/>
        <color theme="1"/>
        <rFont val="Calibri"/>
        <family val="2"/>
        <scheme val="minor"/>
      </rPr>
      <t>car2go</t>
    </r>
    <r>
      <rPr>
        <sz val="11"/>
        <color theme="1"/>
        <rFont val="Calibri"/>
        <family val="2"/>
        <scheme val="minor"/>
      </rPr>
      <t>" und "</t>
    </r>
    <r>
      <rPr>
        <b/>
        <sz val="11"/>
        <color theme="1"/>
        <rFont val="Calibri"/>
        <family val="2"/>
        <scheme val="minor"/>
      </rPr>
      <t>DriveNow</t>
    </r>
    <r>
      <rPr>
        <sz val="11"/>
        <color theme="1"/>
        <rFont val="Calibri"/>
        <family val="2"/>
        <scheme val="minor"/>
      </rPr>
      <t xml:space="preserve">" (beim Single über die gesamten Fahrzeugflotten hinweg, bei der Familie ausschließlich für die größeren Fahrzeugklassen),
</t>
    </r>
    <r>
      <rPr>
        <b/>
        <sz val="11"/>
        <color theme="1"/>
        <rFont val="Calibri"/>
        <family val="2"/>
        <scheme val="minor"/>
      </rPr>
      <t xml:space="preserve">40 Minuten durchschnittliche Fahrtdauer
</t>
    </r>
  </si>
  <si>
    <t xml:space="preserve">
Enthalten sind Kosten für HU, Inspektionen, Wartung, Reparaturen und Austausch von Verschleißteilen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</si>
</sst>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44" formatCode="_-* #,##0.00\ &quot;€&quot;_-;\-* #,##0.00\ &quot;€&quot;_-;_-* &quot;-&quot;??\ &quot;€&quot;_-;_-@_-"/>
    <numFmt numFmtId="164"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1"/>
      <name val="Calibri"/>
      <family val="2"/>
      <scheme val="minor"/>
    </font>
    <font>
      <i/>
      <sz val="11"/>
      <color theme="1"/>
      <name val="Calibri"/>
      <family val="2"/>
      <scheme val="minor"/>
    </font>
    <font>
      <b/>
      <i/>
      <sz val="11"/>
      <name val="Calibri"/>
      <family val="2"/>
      <scheme val="minor"/>
    </font>
    <font>
      <i/>
      <sz val="11"/>
      <name val="Calibri"/>
      <family val="2"/>
      <scheme val="minor"/>
    </font>
    <font>
      <sz val="11"/>
      <color theme="0"/>
      <name val="Calibri"/>
      <family val="2"/>
      <scheme val="minor"/>
    </font>
    <font>
      <sz val="20"/>
      <color theme="0"/>
      <name val="Calibri"/>
      <family val="2"/>
      <scheme val="minor"/>
    </font>
    <font>
      <b/>
      <sz val="20"/>
      <color theme="0"/>
      <name val="Calibri"/>
      <family val="2"/>
      <scheme val="minor"/>
    </font>
    <font>
      <b/>
      <sz val="20"/>
      <color theme="1"/>
      <name val="Segoe UI"/>
      <family val="2"/>
    </font>
    <font>
      <sz val="14"/>
      <color theme="1"/>
      <name val="Segoe UI"/>
      <family val="2"/>
    </font>
    <font>
      <b/>
      <sz val="11"/>
      <color theme="0"/>
      <name val="Calibri"/>
      <family val="2"/>
      <scheme val="minor"/>
    </font>
    <font>
      <sz val="14"/>
      <name val="Segoe UI"/>
      <family val="2"/>
    </font>
    <font>
      <b/>
      <sz val="20"/>
      <name val="Segoe UI"/>
      <family val="2"/>
    </font>
    <font>
      <b/>
      <sz val="26"/>
      <color rgb="FF737373"/>
      <name val="Segoe UI"/>
      <family val="2"/>
    </font>
    <font>
      <sz val="16"/>
      <color rgb="FF737373"/>
      <name val="Segoe UI"/>
      <family val="2"/>
    </font>
    <font>
      <b/>
      <u/>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D8A0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ED09A"/>
        <bgColor indexed="64"/>
      </patternFill>
    </fill>
    <fill>
      <patternFill patternType="solid">
        <fgColor rgb="FFFFE8CC"/>
        <bgColor indexed="64"/>
      </patternFill>
    </fill>
    <fill>
      <patternFill patternType="solid">
        <fgColor theme="0" tint="-0.499984740745262"/>
        <bgColor indexed="64"/>
      </patternFill>
    </fill>
  </fills>
  <borders count="33">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bottom/>
      <diagonal/>
    </border>
    <border>
      <left/>
      <right style="thin">
        <color indexed="64"/>
      </right>
      <top style="thin">
        <color theme="0"/>
      </top>
      <bottom style="thin">
        <color theme="0"/>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bottom/>
      <diagonal/>
    </border>
    <border>
      <left style="thin">
        <color theme="0"/>
      </left>
      <right/>
      <top style="thin">
        <color theme="0"/>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indexed="64"/>
      </top>
      <bottom style="thin">
        <color indexed="64"/>
      </bottom>
      <diagonal/>
    </border>
    <border>
      <left style="thin">
        <color theme="0"/>
      </left>
      <right style="hair">
        <color indexed="64"/>
      </right>
      <top style="thin">
        <color theme="0"/>
      </top>
      <bottom style="thin">
        <color theme="0"/>
      </bottom>
      <diagonal/>
    </border>
    <border>
      <left style="thin">
        <color theme="0"/>
      </left>
      <right/>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top style="thin">
        <color indexed="64"/>
      </top>
      <bottom style="thin">
        <color theme="0"/>
      </bottom>
      <diagonal/>
    </border>
    <border>
      <left style="hair">
        <color indexed="64"/>
      </left>
      <right/>
      <top style="thin">
        <color theme="0"/>
      </top>
      <bottom style="thin">
        <color theme="0"/>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35">
    <xf numFmtId="0" fontId="0" fillId="0" borderId="0" xfId="0"/>
    <xf numFmtId="0" fontId="3" fillId="0" borderId="0" xfId="0" applyFont="1"/>
    <xf numFmtId="0" fontId="4" fillId="2" borderId="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5" borderId="2" xfId="0" applyFont="1" applyFill="1" applyBorder="1" applyAlignment="1">
      <alignment horizontal="center" vertical="center"/>
    </xf>
    <xf numFmtId="0" fontId="0" fillId="6" borderId="0" xfId="0" applyFill="1"/>
    <xf numFmtId="0" fontId="0" fillId="0" borderId="0" xfId="0" applyAlignment="1">
      <alignment vertical="center"/>
    </xf>
    <xf numFmtId="0" fontId="0" fillId="0" borderId="16" xfId="0" applyBorder="1"/>
    <xf numFmtId="0" fontId="7" fillId="5" borderId="13" xfId="0" applyFont="1" applyFill="1" applyBorder="1" applyAlignment="1">
      <alignment horizontal="center" vertical="center"/>
    </xf>
    <xf numFmtId="0" fontId="4" fillId="2" borderId="2" xfId="0" applyFont="1" applyFill="1" applyBorder="1" applyAlignment="1">
      <alignment horizontal="center" vertical="center"/>
    </xf>
    <xf numFmtId="44" fontId="0" fillId="4" borderId="6" xfId="0" applyNumberFormat="1" applyFont="1" applyFill="1" applyBorder="1" applyAlignment="1">
      <alignment vertical="center"/>
    </xf>
    <xf numFmtId="0" fontId="6" fillId="4" borderId="7" xfId="0" applyNumberFormat="1" applyFont="1" applyFill="1" applyBorder="1" applyAlignment="1">
      <alignment vertical="center" wrapText="1"/>
    </xf>
    <xf numFmtId="44" fontId="2" fillId="4" borderId="6" xfId="0" applyNumberFormat="1" applyFont="1" applyFill="1" applyBorder="1" applyAlignment="1">
      <alignment vertical="center"/>
    </xf>
    <xf numFmtId="164" fontId="6" fillId="4" borderId="6" xfId="1" applyNumberFormat="1" applyFont="1" applyFill="1" applyBorder="1" applyAlignment="1">
      <alignment horizontal="left"/>
    </xf>
    <xf numFmtId="0" fontId="6" fillId="4" borderId="7" xfId="0" applyFont="1" applyFill="1" applyBorder="1" applyAlignment="1">
      <alignment vertical="center"/>
    </xf>
    <xf numFmtId="0" fontId="0" fillId="4" borderId="13" xfId="0" applyFill="1" applyBorder="1" applyAlignment="1">
      <alignment vertical="center"/>
    </xf>
    <xf numFmtId="0" fontId="0" fillId="0" borderId="21" xfId="0" applyBorder="1"/>
    <xf numFmtId="0" fontId="12" fillId="0" borderId="0" xfId="0" applyFont="1"/>
    <xf numFmtId="0" fontId="13" fillId="0" borderId="0" xfId="0" applyFont="1"/>
    <xf numFmtId="0" fontId="4" fillId="4" borderId="6" xfId="0" applyFont="1" applyFill="1" applyBorder="1" applyAlignment="1"/>
    <xf numFmtId="0" fontId="8" fillId="4" borderId="7" xfId="0" applyNumberFormat="1" applyFont="1" applyFill="1" applyBorder="1" applyAlignment="1">
      <alignment vertical="center" wrapText="1"/>
    </xf>
    <xf numFmtId="44" fontId="5" fillId="4" borderId="6" xfId="0" applyNumberFormat="1" applyFont="1" applyFill="1" applyBorder="1" applyAlignment="1">
      <alignment vertical="center"/>
    </xf>
    <xf numFmtId="164" fontId="8" fillId="4" borderId="6" xfId="1" applyNumberFormat="1" applyFont="1" applyFill="1" applyBorder="1" applyAlignment="1">
      <alignment horizontal="left"/>
    </xf>
    <xf numFmtId="0" fontId="8" fillId="4" borderId="6" xfId="0" applyFont="1" applyFill="1" applyBorder="1" applyAlignment="1">
      <alignment vertical="center"/>
    </xf>
    <xf numFmtId="0" fontId="4" fillId="4" borderId="6" xfId="0" applyFont="1" applyFill="1" applyBorder="1"/>
    <xf numFmtId="0" fontId="4" fillId="4" borderId="13" xfId="0" applyFont="1" applyFill="1" applyBorder="1" applyAlignment="1">
      <alignment vertical="center"/>
    </xf>
    <xf numFmtId="0" fontId="0" fillId="0" borderId="0" xfId="0" applyBorder="1"/>
    <xf numFmtId="164" fontId="6" fillId="4" borderId="7" xfId="1" applyNumberFormat="1" applyFont="1" applyFill="1" applyBorder="1" applyAlignment="1">
      <alignment horizontal="left"/>
    </xf>
    <xf numFmtId="0" fontId="4" fillId="5" borderId="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wrapText="1"/>
    </xf>
    <xf numFmtId="0" fontId="0" fillId="6" borderId="25" xfId="0" applyFill="1" applyBorder="1" applyAlignment="1">
      <alignment horizontal="left" vertical="center"/>
    </xf>
    <xf numFmtId="0" fontId="0" fillId="0" borderId="1" xfId="0" applyBorder="1"/>
    <xf numFmtId="164" fontId="4" fillId="5" borderId="4" xfId="1" applyNumberFormat="1" applyFont="1" applyFill="1" applyBorder="1" applyAlignment="1">
      <alignment horizontal="center" vertical="center"/>
    </xf>
    <xf numFmtId="0" fontId="15" fillId="6" borderId="0" xfId="0" applyFont="1" applyFill="1"/>
    <xf numFmtId="0" fontId="16" fillId="0" borderId="0" xfId="0" applyFont="1"/>
    <xf numFmtId="164" fontId="4" fillId="5" borderId="26" xfId="1" applyNumberFormat="1" applyFont="1" applyFill="1" applyBorder="1" applyAlignment="1">
      <alignment horizontal="center" vertical="center"/>
    </xf>
    <xf numFmtId="164" fontId="4" fillId="2" borderId="26" xfId="1" applyNumberFormat="1" applyFont="1" applyFill="1" applyBorder="1" applyAlignment="1">
      <alignment horizontal="center" vertical="center"/>
    </xf>
    <xf numFmtId="0" fontId="7" fillId="2" borderId="13" xfId="0" applyFont="1" applyFill="1" applyBorder="1" applyAlignment="1">
      <alignment horizontal="center" vertical="center"/>
    </xf>
    <xf numFmtId="0" fontId="4" fillId="5" borderId="28" xfId="0" applyFont="1" applyFill="1" applyBorder="1" applyAlignment="1">
      <alignment horizontal="center" vertical="center"/>
    </xf>
    <xf numFmtId="0" fontId="0" fillId="5" borderId="8" xfId="0" applyFill="1" applyBorder="1" applyAlignment="1">
      <alignment horizontal="center" vertical="center"/>
    </xf>
    <xf numFmtId="0" fontId="4" fillId="5" borderId="2" xfId="0" applyFont="1" applyFill="1" applyBorder="1" applyAlignment="1">
      <alignment horizontal="center" vertical="center" wrapText="1"/>
    </xf>
    <xf numFmtId="0" fontId="14" fillId="9" borderId="2" xfId="0" applyFont="1" applyFill="1" applyBorder="1" applyAlignment="1">
      <alignment horizontal="center" vertical="center" wrapText="1"/>
    </xf>
    <xf numFmtId="164" fontId="9" fillId="9" borderId="4" xfId="1" applyNumberFormat="1" applyFont="1" applyFill="1" applyBorder="1" applyAlignment="1">
      <alignment horizontal="center" vertical="center" wrapText="1"/>
    </xf>
    <xf numFmtId="0" fontId="0" fillId="0" borderId="20" xfId="0" applyBorder="1"/>
    <xf numFmtId="0" fontId="0" fillId="0" borderId="10" xfId="0" applyBorder="1"/>
    <xf numFmtId="164" fontId="9" fillId="9" borderId="31" xfId="1" applyNumberFormat="1" applyFont="1" applyFill="1" applyBorder="1" applyAlignment="1">
      <alignment horizontal="center" vertical="center" wrapText="1"/>
    </xf>
    <xf numFmtId="164" fontId="4" fillId="5" borderId="31" xfId="1" applyNumberFormat="1" applyFont="1" applyFill="1" applyBorder="1" applyAlignment="1">
      <alignment horizontal="center" vertical="center"/>
    </xf>
    <xf numFmtId="164" fontId="0" fillId="2" borderId="3" xfId="0" applyNumberFormat="1" applyFill="1" applyBorder="1" applyAlignment="1">
      <alignment horizontal="center" vertical="center"/>
    </xf>
    <xf numFmtId="164" fontId="4" fillId="5" borderId="3" xfId="1" applyNumberFormat="1" applyFont="1" applyFill="1" applyBorder="1" applyAlignment="1">
      <alignment horizontal="center" vertical="center"/>
    </xf>
    <xf numFmtId="0" fontId="4" fillId="2" borderId="28" xfId="0" applyFont="1" applyFill="1" applyBorder="1" applyAlignment="1">
      <alignment horizontal="center" vertical="center" wrapText="1"/>
    </xf>
    <xf numFmtId="0" fontId="0" fillId="4" borderId="20" xfId="0" applyFill="1" applyBorder="1"/>
    <xf numFmtId="0" fontId="0" fillId="4" borderId="30" xfId="0" applyFill="1" applyBorder="1"/>
    <xf numFmtId="0" fontId="0" fillId="4" borderId="16" xfId="0" applyFill="1" applyBorder="1"/>
    <xf numFmtId="0" fontId="9" fillId="4" borderId="6" xfId="0" applyFont="1" applyFill="1" applyBorder="1"/>
    <xf numFmtId="0" fontId="0" fillId="4" borderId="6" xfId="0" applyFill="1" applyBorder="1"/>
    <xf numFmtId="0" fontId="0" fillId="4" borderId="0" xfId="0" applyFill="1"/>
    <xf numFmtId="0" fontId="0" fillId="4" borderId="13" xfId="0" applyFill="1" applyBorder="1"/>
    <xf numFmtId="0" fontId="0" fillId="6" borderId="0" xfId="0" applyFill="1" applyAlignment="1">
      <alignment horizontal="center" vertical="center"/>
    </xf>
    <xf numFmtId="0" fontId="0" fillId="6" borderId="0" xfId="0" applyFill="1" applyAlignment="1">
      <alignment horizontal="center"/>
    </xf>
    <xf numFmtId="0" fontId="0" fillId="6" borderId="0" xfId="0" applyFill="1" applyBorder="1" applyAlignment="1">
      <alignment horizontal="center" vertical="center"/>
    </xf>
    <xf numFmtId="0" fontId="0" fillId="6" borderId="0" xfId="0" applyFill="1" applyBorder="1" applyAlignment="1">
      <alignment horizontal="center"/>
    </xf>
    <xf numFmtId="0" fontId="0" fillId="6" borderId="0" xfId="0" applyFill="1" applyBorder="1"/>
    <xf numFmtId="0" fontId="0" fillId="6" borderId="0" xfId="0" applyFill="1" applyBorder="1" applyAlignment="1">
      <alignment vertical="center"/>
    </xf>
    <xf numFmtId="0" fontId="0" fillId="6" borderId="0" xfId="0" applyFill="1" applyBorder="1" applyAlignment="1">
      <alignment wrapText="1"/>
    </xf>
    <xf numFmtId="0" fontId="14" fillId="3" borderId="23"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0" fontId="0" fillId="5" borderId="2" xfId="0" applyFill="1" applyBorder="1" applyAlignment="1">
      <alignment vertical="center" wrapText="1"/>
    </xf>
    <xf numFmtId="0" fontId="0" fillId="5" borderId="3"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8" xfId="0" applyFill="1" applyBorder="1" applyAlignment="1">
      <alignment horizontal="center" vertical="center" wrapText="1"/>
    </xf>
    <xf numFmtId="0" fontId="0" fillId="5" borderId="3" xfId="0" applyFill="1" applyBorder="1" applyAlignment="1">
      <alignment horizontal="center" vertical="center" wrapText="1"/>
    </xf>
    <xf numFmtId="0" fontId="0" fillId="2" borderId="8" xfId="0" applyFill="1" applyBorder="1" applyAlignment="1">
      <alignment horizontal="center" vertical="center"/>
    </xf>
    <xf numFmtId="0" fontId="17" fillId="0" borderId="0" xfId="0" applyFont="1"/>
    <xf numFmtId="0" fontId="18" fillId="6" borderId="0" xfId="0" applyFont="1" applyFill="1" applyAlignment="1">
      <alignment horizontal="left"/>
    </xf>
    <xf numFmtId="164" fontId="0" fillId="0" borderId="0" xfId="0" applyNumberFormat="1"/>
    <xf numFmtId="164" fontId="0" fillId="6" borderId="0" xfId="0" applyNumberFormat="1" applyFill="1"/>
    <xf numFmtId="164" fontId="0" fillId="0" borderId="0" xfId="0" applyNumberFormat="1" applyBorder="1"/>
    <xf numFmtId="0" fontId="0" fillId="2" borderId="3" xfId="0" applyFill="1" applyBorder="1" applyAlignment="1">
      <alignment horizontal="center" vertical="center"/>
    </xf>
    <xf numFmtId="0" fontId="0" fillId="5" borderId="2" xfId="0" quotePrefix="1" applyFill="1" applyBorder="1" applyAlignment="1">
      <alignment vertical="center" wrapText="1"/>
    </xf>
    <xf numFmtId="0" fontId="0" fillId="5" borderId="16" xfId="0" applyFill="1" applyBorder="1" applyAlignment="1">
      <alignment horizontal="center" vertical="center"/>
    </xf>
    <xf numFmtId="0" fontId="0" fillId="5" borderId="6" xfId="0" applyFill="1" applyBorder="1" applyAlignment="1">
      <alignment vertical="center" wrapText="1"/>
    </xf>
    <xf numFmtId="0" fontId="0" fillId="5" borderId="0" xfId="0" applyFill="1" applyAlignment="1">
      <alignment horizontal="center" vertical="center"/>
    </xf>
    <xf numFmtId="0" fontId="10" fillId="4" borderId="9" xfId="0" applyFont="1" applyFill="1" applyBorder="1" applyAlignment="1">
      <alignment horizontal="center" vertical="center" textRotation="90" wrapText="1"/>
    </xf>
    <xf numFmtId="0" fontId="10" fillId="4" borderId="10" xfId="0" applyFont="1" applyFill="1" applyBorder="1" applyAlignment="1">
      <alignment horizontal="center" vertical="center" textRotation="90" wrapText="1"/>
    </xf>
    <xf numFmtId="0" fontId="9" fillId="4" borderId="20" xfId="0" quotePrefix="1" applyFont="1" applyFill="1" applyBorder="1" applyAlignment="1">
      <alignment horizontal="left" vertical="center" wrapText="1"/>
    </xf>
    <xf numFmtId="164" fontId="5" fillId="5" borderId="18" xfId="1" applyNumberFormat="1" applyFont="1" applyFill="1" applyBorder="1" applyAlignment="1">
      <alignment horizontal="center" vertical="center"/>
    </xf>
    <xf numFmtId="164" fontId="5" fillId="5" borderId="12" xfId="1" applyNumberFormat="1" applyFont="1" applyFill="1" applyBorder="1" applyAlignment="1">
      <alignment horizontal="center" vertical="center"/>
    </xf>
    <xf numFmtId="0" fontId="11" fillId="4" borderId="9" xfId="0" applyFont="1" applyFill="1" applyBorder="1" applyAlignment="1">
      <alignment horizontal="center" vertical="center" textRotation="90" wrapText="1"/>
    </xf>
    <xf numFmtId="0" fontId="10" fillId="4" borderId="12" xfId="0" applyFont="1" applyFill="1" applyBorder="1" applyAlignment="1">
      <alignment horizontal="center" vertical="center" textRotation="90" wrapText="1"/>
    </xf>
    <xf numFmtId="0" fontId="9" fillId="4" borderId="19" xfId="0" quotePrefix="1"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1" xfId="0" applyFont="1" applyFill="1" applyBorder="1" applyAlignment="1">
      <alignment horizontal="center" vertical="center" wrapText="1"/>
    </xf>
    <xf numFmtId="164" fontId="4" fillId="2" borderId="4" xfId="1" applyNumberFormat="1" applyFont="1" applyFill="1" applyBorder="1" applyAlignment="1">
      <alignment horizontal="center" vertical="center"/>
    </xf>
    <xf numFmtId="164" fontId="4" fillId="2" borderId="8"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wrapText="1"/>
    </xf>
    <xf numFmtId="164" fontId="4" fillId="2" borderId="11" xfId="1" applyNumberFormat="1" applyFont="1" applyFill="1" applyBorder="1" applyAlignment="1">
      <alignment horizontal="center" vertical="center" wrapText="1"/>
    </xf>
    <xf numFmtId="164" fontId="4" fillId="5" borderId="4" xfId="1" applyNumberFormat="1" applyFont="1" applyFill="1" applyBorder="1" applyAlignment="1">
      <alignment horizontal="center" vertical="center"/>
    </xf>
    <xf numFmtId="164" fontId="4" fillId="5" borderId="8" xfId="1" applyNumberFormat="1" applyFont="1" applyFill="1" applyBorder="1" applyAlignment="1">
      <alignment horizontal="center" vertical="center"/>
    </xf>
    <xf numFmtId="164" fontId="4" fillId="5" borderId="11" xfId="1" applyNumberFormat="1" applyFont="1" applyFill="1" applyBorder="1" applyAlignment="1">
      <alignment horizontal="center" vertical="center"/>
    </xf>
    <xf numFmtId="164" fontId="0" fillId="5" borderId="22" xfId="1" applyNumberFormat="1" applyFont="1" applyFill="1" applyBorder="1" applyAlignment="1">
      <alignment horizontal="center" vertical="center"/>
    </xf>
    <xf numFmtId="164" fontId="0" fillId="5" borderId="23" xfId="1" applyNumberFormat="1" applyFont="1" applyFill="1" applyBorder="1" applyAlignment="1">
      <alignment horizontal="center" vertical="center"/>
    </xf>
    <xf numFmtId="164" fontId="0" fillId="2" borderId="17" xfId="1" applyNumberFormat="1" applyFont="1" applyFill="1" applyBorder="1" applyAlignment="1">
      <alignment horizontal="center" vertical="center"/>
    </xf>
    <xf numFmtId="164" fontId="0" fillId="2" borderId="24" xfId="1" applyNumberFormat="1" applyFont="1" applyFill="1" applyBorder="1" applyAlignment="1">
      <alignment horizontal="center" vertical="center"/>
    </xf>
    <xf numFmtId="164" fontId="14" fillId="9" borderId="4" xfId="1" applyNumberFormat="1" applyFont="1" applyFill="1" applyBorder="1" applyAlignment="1">
      <alignment horizontal="center" vertical="center"/>
    </xf>
    <xf numFmtId="164" fontId="9" fillId="9" borderId="8" xfId="1" applyNumberFormat="1" applyFont="1" applyFill="1" applyBorder="1" applyAlignment="1">
      <alignment horizontal="center" vertical="center"/>
    </xf>
    <xf numFmtId="164" fontId="0" fillId="5" borderId="4" xfId="1" applyNumberFormat="1" applyFont="1" applyFill="1" applyBorder="1" applyAlignment="1">
      <alignment horizontal="center" vertical="center"/>
    </xf>
    <xf numFmtId="164" fontId="0" fillId="5" borderId="8" xfId="1" applyNumberFormat="1" applyFont="1" applyFill="1" applyBorder="1" applyAlignment="1">
      <alignment horizontal="center" vertical="center"/>
    </xf>
    <xf numFmtId="164" fontId="5" fillId="2" borderId="14" xfId="1" applyNumberFormat="1" applyFont="1" applyFill="1" applyBorder="1" applyAlignment="1">
      <alignment horizontal="center" vertical="center"/>
    </xf>
    <xf numFmtId="164" fontId="5" fillId="2" borderId="15" xfId="1" applyNumberFormat="1" applyFont="1" applyFill="1" applyBorder="1" applyAlignment="1">
      <alignment horizontal="center" vertical="center"/>
    </xf>
    <xf numFmtId="164" fontId="5" fillId="2" borderId="27"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5" borderId="14" xfId="1" applyNumberFormat="1" applyFont="1" applyFill="1" applyBorder="1" applyAlignment="1">
      <alignment horizontal="center" vertical="center"/>
    </xf>
    <xf numFmtId="164" fontId="5" fillId="5" borderId="15" xfId="1" applyNumberFormat="1" applyFont="1" applyFill="1" applyBorder="1" applyAlignment="1">
      <alignment horizontal="center" vertical="center"/>
    </xf>
    <xf numFmtId="164" fontId="4" fillId="2" borderId="11" xfId="1" applyNumberFormat="1" applyFont="1" applyFill="1" applyBorder="1" applyAlignment="1">
      <alignment horizontal="center" vertical="center"/>
    </xf>
    <xf numFmtId="6" fontId="4" fillId="2" borderId="4"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0" fillId="7" borderId="4" xfId="0" applyFill="1" applyBorder="1" applyAlignment="1">
      <alignment horizontal="center" vertical="center" wrapText="1"/>
    </xf>
    <xf numFmtId="0" fontId="0" fillId="7" borderId="3" xfId="0" applyFill="1" applyBorder="1" applyAlignment="1">
      <alignment horizontal="center" vertical="center"/>
    </xf>
    <xf numFmtId="0" fontId="0" fillId="7" borderId="8" xfId="0" applyFill="1" applyBorder="1" applyAlignment="1">
      <alignment horizontal="center" vertical="center"/>
    </xf>
    <xf numFmtId="0" fontId="0" fillId="8" borderId="4" xfId="0" applyFill="1" applyBorder="1" applyAlignment="1">
      <alignment horizontal="center" vertical="center" wrapText="1"/>
    </xf>
    <xf numFmtId="0" fontId="0" fillId="8" borderId="3" xfId="0" applyFill="1" applyBorder="1" applyAlignment="1">
      <alignment horizontal="center" vertical="center"/>
    </xf>
    <xf numFmtId="0" fontId="0" fillId="8" borderId="11" xfId="0" applyFill="1" applyBorder="1" applyAlignment="1">
      <alignment horizontal="center" vertical="center"/>
    </xf>
    <xf numFmtId="164" fontId="14" fillId="9" borderId="4" xfId="1" applyNumberFormat="1" applyFont="1" applyFill="1" applyBorder="1" applyAlignment="1">
      <alignment horizontal="center" vertical="center" wrapText="1"/>
    </xf>
    <xf numFmtId="0" fontId="14" fillId="9" borderId="11" xfId="0" applyFont="1" applyFill="1" applyBorder="1" applyAlignment="1">
      <alignment horizontal="center" vertical="center" wrapText="1"/>
    </xf>
    <xf numFmtId="0" fontId="0" fillId="2" borderId="11" xfId="0" applyFill="1" applyBorder="1" applyAlignment="1">
      <alignment horizontal="center" vertical="center"/>
    </xf>
    <xf numFmtId="0" fontId="0" fillId="0" borderId="11" xfId="0"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colors>
    <mruColors>
      <color rgb="FFA7A7A7"/>
      <color rgb="FFFEAD4D"/>
      <color rgb="FFE3E3E3"/>
      <color rgb="FFFED09A"/>
      <color rgb="FFFFE8CC"/>
      <color rgb="FFFD8A02"/>
      <color rgb="FF737373"/>
      <color rgb="FFFFF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180974</xdr:rowOff>
    </xdr:from>
    <xdr:to>
      <xdr:col>18</xdr:col>
      <xdr:colOff>133350</xdr:colOff>
      <xdr:row>35</xdr:row>
      <xdr:rowOff>9525</xdr:rowOff>
    </xdr:to>
    <xdr:sp macro="" textlink="">
      <xdr:nvSpPr>
        <xdr:cNvPr id="2" name="Abgerundetes Rechteck 1"/>
        <xdr:cNvSpPr/>
      </xdr:nvSpPr>
      <xdr:spPr>
        <a:xfrm>
          <a:off x="6858000" y="371474"/>
          <a:ext cx="6991350" cy="6734176"/>
        </a:xfrm>
        <a:prstGeom prst="roundRect">
          <a:avLst/>
        </a:prstGeom>
        <a:solidFill>
          <a:srgbClr val="FD8A0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800" b="1" u="none">
              <a:solidFill>
                <a:schemeClr val="bg1"/>
              </a:solidFill>
              <a:latin typeface="Segoe UI" panose="020B0502040204020203" pitchFamily="34" charset="0"/>
              <a:cs typeface="Segoe UI" panose="020B0502040204020203" pitchFamily="34" charset="0"/>
            </a:rPr>
            <a:t>Key Findings</a:t>
          </a:r>
        </a:p>
      </xdr:txBody>
    </xdr:sp>
    <xdr:clientData/>
  </xdr:twoCellAnchor>
  <xdr:twoCellAnchor>
    <xdr:from>
      <xdr:col>9</xdr:col>
      <xdr:colOff>123825</xdr:colOff>
      <xdr:row>7</xdr:row>
      <xdr:rowOff>152400</xdr:rowOff>
    </xdr:from>
    <xdr:to>
      <xdr:col>17</xdr:col>
      <xdr:colOff>714375</xdr:colOff>
      <xdr:row>11</xdr:row>
      <xdr:rowOff>142875</xdr:rowOff>
    </xdr:to>
    <xdr:sp macro="" textlink="">
      <xdr:nvSpPr>
        <xdr:cNvPr id="3" name="Abgerundetes Rechteck 2"/>
        <xdr:cNvSpPr/>
      </xdr:nvSpPr>
      <xdr:spPr>
        <a:xfrm>
          <a:off x="6981825" y="1866900"/>
          <a:ext cx="6686550" cy="752475"/>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rgbClr val="737373"/>
              </a:solidFill>
            </a:rPr>
            <a:t>Ein eigenes</a:t>
          </a:r>
          <a:r>
            <a:rPr lang="en-US" sz="1400" b="1" baseline="0">
              <a:solidFill>
                <a:srgbClr val="737373"/>
              </a:solidFill>
            </a:rPr>
            <a:t> Auto verursacht Mehrkosten</a:t>
          </a:r>
          <a:r>
            <a:rPr lang="en-US" sz="1400" baseline="0">
              <a:solidFill>
                <a:srgbClr val="737373"/>
              </a:solidFill>
            </a:rPr>
            <a:t>. </a:t>
          </a:r>
          <a:r>
            <a:rPr lang="en-US" sz="1400">
              <a:solidFill>
                <a:srgbClr val="737373"/>
              </a:solidFill>
            </a:rPr>
            <a:t>In</a:t>
          </a:r>
          <a:r>
            <a:rPr lang="en-US" sz="1400" baseline="0">
              <a:solidFill>
                <a:srgbClr val="737373"/>
              </a:solidFill>
            </a:rPr>
            <a:t> einer Großstadt wie Berlin ist der Mix aus </a:t>
          </a:r>
          <a:r>
            <a:rPr lang="en-US" sz="1400" b="1" baseline="0">
              <a:solidFill>
                <a:srgbClr val="737373"/>
              </a:solidFill>
            </a:rPr>
            <a:t>anderen Mobilitätslösungen günstiger</a:t>
          </a:r>
          <a:r>
            <a:rPr lang="en-US" sz="1400" baseline="0">
              <a:solidFill>
                <a:srgbClr val="737373"/>
              </a:solidFill>
            </a:rPr>
            <a:t> – für Singles und für Familien. </a:t>
          </a:r>
          <a:endParaRPr lang="en-US" sz="1400"/>
        </a:p>
      </xdr:txBody>
    </xdr:sp>
    <xdr:clientData/>
  </xdr:twoCellAnchor>
  <xdr:twoCellAnchor>
    <xdr:from>
      <xdr:col>9</xdr:col>
      <xdr:colOff>133350</xdr:colOff>
      <xdr:row>11</xdr:row>
      <xdr:rowOff>228600</xdr:rowOff>
    </xdr:from>
    <xdr:to>
      <xdr:col>17</xdr:col>
      <xdr:colOff>723900</xdr:colOff>
      <xdr:row>14</xdr:row>
      <xdr:rowOff>66674</xdr:rowOff>
    </xdr:to>
    <xdr:sp macro="" textlink="">
      <xdr:nvSpPr>
        <xdr:cNvPr id="4" name="Abgerundetes Rechteck 3"/>
        <xdr:cNvSpPr/>
      </xdr:nvSpPr>
      <xdr:spPr>
        <a:xfrm>
          <a:off x="6991350" y="2324100"/>
          <a:ext cx="6686550" cy="838199"/>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solidFill>
                <a:srgbClr val="737373"/>
              </a:solidFill>
            </a:rPr>
            <a:t>Für den </a:t>
          </a:r>
          <a:r>
            <a:rPr lang="en-US" sz="1400" b="1" baseline="0">
              <a:solidFill>
                <a:srgbClr val="737373"/>
              </a:solidFill>
            </a:rPr>
            <a:t>erheblichen</a:t>
          </a:r>
          <a:r>
            <a:rPr lang="en-US" sz="1400" baseline="0">
              <a:solidFill>
                <a:srgbClr val="737373"/>
              </a:solidFill>
            </a:rPr>
            <a:t> </a:t>
          </a:r>
          <a:r>
            <a:rPr lang="en-US" sz="1400" b="1" baseline="0">
              <a:solidFill>
                <a:srgbClr val="737373"/>
              </a:solidFill>
            </a:rPr>
            <a:t>Komfortgewinn</a:t>
          </a:r>
          <a:r>
            <a:rPr lang="en-US" sz="1400" baseline="0">
              <a:solidFill>
                <a:srgbClr val="737373"/>
              </a:solidFill>
            </a:rPr>
            <a:t> durch ein eigenes Autos müssen </a:t>
          </a:r>
          <a:r>
            <a:rPr lang="en-US" sz="1400" b="1" baseline="0">
              <a:solidFill>
                <a:srgbClr val="737373"/>
              </a:solidFill>
            </a:rPr>
            <a:t>Familien</a:t>
          </a:r>
          <a:r>
            <a:rPr lang="en-US" sz="1400" baseline="0">
              <a:solidFill>
                <a:srgbClr val="737373"/>
              </a:solidFill>
            </a:rPr>
            <a:t> vergleichsweise </a:t>
          </a:r>
          <a:r>
            <a:rPr lang="en-US" sz="1400" b="1" baseline="0">
              <a:solidFill>
                <a:srgbClr val="737373"/>
              </a:solidFill>
            </a:rPr>
            <a:t>geringe Mehrkosten von 124 Euro</a:t>
          </a:r>
          <a:r>
            <a:rPr lang="en-US" sz="1400" baseline="0">
              <a:solidFill>
                <a:srgbClr val="737373"/>
              </a:solidFill>
            </a:rPr>
            <a:t> im Jahr hinnehmen. </a:t>
          </a:r>
          <a:endParaRPr lang="en-US" sz="1400"/>
        </a:p>
      </xdr:txBody>
    </xdr:sp>
    <xdr:clientData/>
  </xdr:twoCellAnchor>
  <xdr:twoCellAnchor>
    <xdr:from>
      <xdr:col>9</xdr:col>
      <xdr:colOff>133350</xdr:colOff>
      <xdr:row>22</xdr:row>
      <xdr:rowOff>19051</xdr:rowOff>
    </xdr:from>
    <xdr:to>
      <xdr:col>17</xdr:col>
      <xdr:colOff>723900</xdr:colOff>
      <xdr:row>26</xdr:row>
      <xdr:rowOff>142875</xdr:rowOff>
    </xdr:to>
    <xdr:sp macro="" textlink="">
      <xdr:nvSpPr>
        <xdr:cNvPr id="5" name="Abgerundetes Rechteck 4"/>
        <xdr:cNvSpPr/>
      </xdr:nvSpPr>
      <xdr:spPr>
        <a:xfrm>
          <a:off x="6991350" y="4638676"/>
          <a:ext cx="6686550" cy="885824"/>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solidFill>
                <a:srgbClr val="737373"/>
              </a:solidFill>
            </a:rPr>
            <a:t>Anders</a:t>
          </a:r>
          <a:r>
            <a:rPr lang="en-US" sz="1400" baseline="0">
              <a:solidFill>
                <a:srgbClr val="737373"/>
              </a:solidFill>
            </a:rPr>
            <a:t> als die Familie nutzt der </a:t>
          </a:r>
          <a:r>
            <a:rPr lang="en-US" sz="1400" b="1" baseline="0">
              <a:solidFill>
                <a:srgbClr val="737373"/>
              </a:solidFill>
            </a:rPr>
            <a:t>Single ohne Auto </a:t>
          </a:r>
          <a:r>
            <a:rPr lang="en-US" sz="1400" baseline="0">
              <a:solidFill>
                <a:srgbClr val="737373"/>
              </a:solidFill>
            </a:rPr>
            <a:t>in unserem Szenario für einige Ausflüge </a:t>
          </a:r>
          <a:r>
            <a:rPr lang="en-US" sz="1400" b="1" baseline="0">
              <a:solidFill>
                <a:srgbClr val="737373"/>
              </a:solidFill>
            </a:rPr>
            <a:t>Fernbus und Bahn statt eines Mietwagens</a:t>
          </a:r>
          <a:r>
            <a:rPr lang="en-US" sz="1400" baseline="0">
              <a:solidFill>
                <a:srgbClr val="737373"/>
              </a:solidFill>
            </a:rPr>
            <a:t>. Das kann er einfacher und günstiger als eine vierköpfige Familie. </a:t>
          </a:r>
        </a:p>
      </xdr:txBody>
    </xdr:sp>
    <xdr:clientData/>
  </xdr:twoCellAnchor>
  <xdr:twoCellAnchor>
    <xdr:from>
      <xdr:col>9</xdr:col>
      <xdr:colOff>133350</xdr:colOff>
      <xdr:row>14</xdr:row>
      <xdr:rowOff>152401</xdr:rowOff>
    </xdr:from>
    <xdr:to>
      <xdr:col>17</xdr:col>
      <xdr:colOff>723900</xdr:colOff>
      <xdr:row>21</xdr:row>
      <xdr:rowOff>123825</xdr:rowOff>
    </xdr:to>
    <xdr:sp macro="" textlink="">
      <xdr:nvSpPr>
        <xdr:cNvPr id="7" name="Abgerundetes Rechteck 6"/>
        <xdr:cNvSpPr/>
      </xdr:nvSpPr>
      <xdr:spPr>
        <a:xfrm>
          <a:off x="6991350" y="3248026"/>
          <a:ext cx="6686550" cy="1304924"/>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aseline="0">
              <a:solidFill>
                <a:srgbClr val="737373"/>
              </a:solidFill>
            </a:rPr>
            <a:t>Ein </a:t>
          </a:r>
          <a:r>
            <a:rPr lang="en-US" sz="1400" b="1" baseline="0">
              <a:solidFill>
                <a:srgbClr val="737373"/>
              </a:solidFill>
            </a:rPr>
            <a:t>Zweitwagen verursacht hohe Mehrkosten </a:t>
          </a:r>
          <a:r>
            <a:rPr lang="en-US" sz="1400" b="0" baseline="0">
              <a:solidFill>
                <a:srgbClr val="737373"/>
              </a:solidFill>
            </a:rPr>
            <a:t>– 1.283 Euro verglichen zum Unterhalt nur eines Familienautos. </a:t>
          </a:r>
          <a:r>
            <a:rPr lang="en-US" sz="1400" baseline="0">
              <a:solidFill>
                <a:srgbClr val="737373"/>
              </a:solidFill>
            </a:rPr>
            <a:t>Die </a:t>
          </a:r>
          <a:r>
            <a:rPr lang="en-US" sz="1400" b="1" baseline="0">
              <a:solidFill>
                <a:srgbClr val="737373"/>
              </a:solidFill>
            </a:rPr>
            <a:t>zusätzlichen Fixkosten </a:t>
          </a:r>
          <a:r>
            <a:rPr lang="en-US" sz="1400" baseline="0">
              <a:solidFill>
                <a:srgbClr val="737373"/>
              </a:solidFill>
            </a:rPr>
            <a:t>(Steuer, Versicherung und Wertverlust) und die trotz geringer Laufleistung </a:t>
          </a:r>
          <a:r>
            <a:rPr lang="en-US" sz="1400" b="1" baseline="0">
              <a:solidFill>
                <a:srgbClr val="737373"/>
              </a:solidFill>
            </a:rPr>
            <a:t>hohen Kosten für Reparatur und Instandhaltung </a:t>
          </a:r>
          <a:r>
            <a:rPr lang="en-US" sz="1400" baseline="0">
              <a:solidFill>
                <a:srgbClr val="737373"/>
              </a:solidFill>
            </a:rPr>
            <a:t>belasten das Haushaltsbudget. Die durch den Zweitwagen eingesparte ÖPNV-Jahreskarte für den zweiten Elternteil fällt demgegenüber kaum ins Gewicht.</a:t>
          </a:r>
          <a:endParaRPr lang="en-US" sz="1400"/>
        </a:p>
      </xdr:txBody>
    </xdr:sp>
    <xdr:clientData/>
  </xdr:twoCellAnchor>
  <xdr:twoCellAnchor>
    <xdr:from>
      <xdr:col>9</xdr:col>
      <xdr:colOff>133350</xdr:colOff>
      <xdr:row>27</xdr:row>
      <xdr:rowOff>47626</xdr:rowOff>
    </xdr:from>
    <xdr:to>
      <xdr:col>17</xdr:col>
      <xdr:colOff>723900</xdr:colOff>
      <xdr:row>31</xdr:row>
      <xdr:rowOff>57150</xdr:rowOff>
    </xdr:to>
    <xdr:sp macro="" textlink="">
      <xdr:nvSpPr>
        <xdr:cNvPr id="8" name="Abgerundetes Rechteck 7"/>
        <xdr:cNvSpPr/>
      </xdr:nvSpPr>
      <xdr:spPr>
        <a:xfrm>
          <a:off x="6991350" y="5619751"/>
          <a:ext cx="6686550" cy="771524"/>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baseline="0">
              <a:solidFill>
                <a:srgbClr val="737373"/>
              </a:solidFill>
            </a:rPr>
            <a:t>Singles sparen 550 Euro </a:t>
          </a:r>
          <a:r>
            <a:rPr lang="en-US" sz="1400" baseline="0">
              <a:solidFill>
                <a:srgbClr val="737373"/>
              </a:solidFill>
            </a:rPr>
            <a:t>im Jahr, wenn sie aufs </a:t>
          </a:r>
          <a:r>
            <a:rPr lang="en-US" sz="1400" b="1" baseline="0">
              <a:solidFill>
                <a:srgbClr val="737373"/>
              </a:solidFill>
            </a:rPr>
            <a:t>eigene Auto verzichten </a:t>
          </a:r>
          <a:r>
            <a:rPr lang="en-US" sz="1400" baseline="0">
              <a:solidFill>
                <a:srgbClr val="737373"/>
              </a:solidFill>
            </a:rPr>
            <a:t>und statt dessen andere Verkehrsmittel nutzen.</a:t>
          </a:r>
          <a:endParaRPr lang="en-US" sz="1400"/>
        </a:p>
      </xdr:txBody>
    </xdr:sp>
    <xdr:clientData/>
  </xdr:twoCellAnchor>
  <xdr:twoCellAnchor editAs="oneCell">
    <xdr:from>
      <xdr:col>2</xdr:col>
      <xdr:colOff>85725</xdr:colOff>
      <xdr:row>3</xdr:row>
      <xdr:rowOff>161925</xdr:rowOff>
    </xdr:from>
    <xdr:to>
      <xdr:col>5</xdr:col>
      <xdr:colOff>514350</xdr:colOff>
      <xdr:row>8</xdr:row>
      <xdr:rowOff>114300</xdr:rowOff>
    </xdr:to>
    <xdr:pic>
      <xdr:nvPicPr>
        <xdr:cNvPr id="9" name="Grafik 8"/>
        <xdr:cNvPicPr>
          <a:picLocks noChangeAspect="1"/>
        </xdr:cNvPicPr>
      </xdr:nvPicPr>
      <xdr:blipFill>
        <a:blip xmlns:r="http://schemas.openxmlformats.org/officeDocument/2006/relationships" r:embed="rId1"/>
        <a:stretch>
          <a:fillRect/>
        </a:stretch>
      </xdr:blipFill>
      <xdr:spPr>
        <a:xfrm>
          <a:off x="1609725" y="733425"/>
          <a:ext cx="2714625" cy="904875"/>
        </a:xfrm>
        <a:prstGeom prst="rect">
          <a:avLst/>
        </a:prstGeom>
      </xdr:spPr>
    </xdr:pic>
    <xdr:clientData/>
  </xdr:twoCellAnchor>
  <xdr:twoCellAnchor>
    <xdr:from>
      <xdr:col>2</xdr:col>
      <xdr:colOff>28575</xdr:colOff>
      <xdr:row>15</xdr:row>
      <xdr:rowOff>114300</xdr:rowOff>
    </xdr:from>
    <xdr:to>
      <xdr:col>8</xdr:col>
      <xdr:colOff>371475</xdr:colOff>
      <xdr:row>32</xdr:row>
      <xdr:rowOff>104775</xdr:rowOff>
    </xdr:to>
    <xdr:sp macro="" textlink="">
      <xdr:nvSpPr>
        <xdr:cNvPr id="10" name="Abgerundetes Rechteck 9"/>
        <xdr:cNvSpPr/>
      </xdr:nvSpPr>
      <xdr:spPr>
        <a:xfrm>
          <a:off x="1552575" y="3400425"/>
          <a:ext cx="4914900" cy="3228975"/>
        </a:xfrm>
        <a:prstGeom prst="roundRect">
          <a:avLst/>
        </a:prstGeom>
        <a:solidFill>
          <a:srgbClr val="FD8A02"/>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800" b="1" u="none">
              <a:solidFill>
                <a:schemeClr val="bg1"/>
              </a:solidFill>
              <a:latin typeface="Segoe UI" panose="020B0502040204020203" pitchFamily="34" charset="0"/>
              <a:cs typeface="Segoe UI" panose="020B0502040204020203" pitchFamily="34" charset="0"/>
            </a:rPr>
            <a:t>Methodik</a:t>
          </a:r>
        </a:p>
      </xdr:txBody>
    </xdr:sp>
    <xdr:clientData/>
  </xdr:twoCellAnchor>
  <xdr:twoCellAnchor>
    <xdr:from>
      <xdr:col>2</xdr:col>
      <xdr:colOff>257176</xdr:colOff>
      <xdr:row>20</xdr:row>
      <xdr:rowOff>104776</xdr:rowOff>
    </xdr:from>
    <xdr:to>
      <xdr:col>8</xdr:col>
      <xdr:colOff>114300</xdr:colOff>
      <xdr:row>31</xdr:row>
      <xdr:rowOff>85725</xdr:rowOff>
    </xdr:to>
    <xdr:sp macro="" textlink="">
      <xdr:nvSpPr>
        <xdr:cNvPr id="11" name="Abgerundetes Rechteck 10"/>
        <xdr:cNvSpPr/>
      </xdr:nvSpPr>
      <xdr:spPr>
        <a:xfrm>
          <a:off x="1781176" y="4343401"/>
          <a:ext cx="4429124" cy="2076449"/>
        </a:xfrm>
        <a:prstGeom prst="roundRect">
          <a:avLst/>
        </a:prstGeom>
        <a:solidFill>
          <a:srgbClr val="F1F1F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solidFill>
                <a:srgbClr val="737373"/>
              </a:solidFill>
            </a:rPr>
            <a:t>Die Kostenaufstellungen berücksichtigen</a:t>
          </a:r>
          <a:r>
            <a:rPr lang="en-US" sz="1400" baseline="0">
              <a:solidFill>
                <a:srgbClr val="737373"/>
              </a:solidFill>
            </a:rPr>
            <a:t> </a:t>
          </a:r>
          <a:r>
            <a:rPr lang="en-US" sz="1400" b="1" baseline="0">
              <a:solidFill>
                <a:srgbClr val="737373"/>
              </a:solidFill>
            </a:rPr>
            <a:t>typische Mobilitätskosten einer Familie und eines Singles </a:t>
          </a:r>
          <a:r>
            <a:rPr lang="en-US" sz="1400" baseline="0">
              <a:solidFill>
                <a:srgbClr val="737373"/>
              </a:solidFill>
            </a:rPr>
            <a:t>in einer deutschen Großstadt am Beispiel Berlins. Dabei handelt es sich um </a:t>
          </a:r>
          <a:r>
            <a:rPr lang="en-US" sz="1400" b="1" baseline="0">
              <a:solidFill>
                <a:srgbClr val="737373"/>
              </a:solidFill>
            </a:rPr>
            <a:t>begründete Muster-Szenarien</a:t>
          </a:r>
          <a:r>
            <a:rPr lang="en-US" sz="1400" baseline="0">
              <a:solidFill>
                <a:srgbClr val="737373"/>
              </a:solidFill>
            </a:rPr>
            <a:t>. Die individuellen Kosten im Einzelfall hängen von zahlreichen Kriterien wie dem Reiseverhalten, dem gewählten Fahrzeugmodell, präferierten Verkehrsmitteln und vielem mehr ab.</a:t>
          </a:r>
          <a:endParaRPr lang="en-US" sz="1400">
            <a:solidFill>
              <a:srgbClr val="737373"/>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590549</xdr:colOff>
      <xdr:row>1</xdr:row>
      <xdr:rowOff>9525</xdr:rowOff>
    </xdr:from>
    <xdr:to>
      <xdr:col>12</xdr:col>
      <xdr:colOff>571500</xdr:colOff>
      <xdr:row>3</xdr:row>
      <xdr:rowOff>12700</xdr:rowOff>
    </xdr:to>
    <xdr:pic>
      <xdr:nvPicPr>
        <xdr:cNvPr id="3" name="Grafik 2"/>
        <xdr:cNvPicPr>
          <a:picLocks noChangeAspect="1"/>
        </xdr:cNvPicPr>
      </xdr:nvPicPr>
      <xdr:blipFill>
        <a:blip xmlns:r="http://schemas.openxmlformats.org/officeDocument/2006/relationships" r:embed="rId1"/>
        <a:stretch>
          <a:fillRect/>
        </a:stretch>
      </xdr:blipFill>
      <xdr:spPr>
        <a:xfrm>
          <a:off x="6848474" y="200025"/>
          <a:ext cx="1809751" cy="60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38101</xdr:colOff>
      <xdr:row>2</xdr:row>
      <xdr:rowOff>238125</xdr:rowOff>
    </xdr:to>
    <xdr:pic>
      <xdr:nvPicPr>
        <xdr:cNvPr id="2" name="Grafik 1"/>
        <xdr:cNvPicPr>
          <a:picLocks noChangeAspect="1"/>
        </xdr:cNvPicPr>
      </xdr:nvPicPr>
      <xdr:blipFill>
        <a:blip xmlns:r="http://schemas.openxmlformats.org/officeDocument/2006/relationships" r:embed="rId1"/>
        <a:stretch>
          <a:fillRect/>
        </a:stretch>
      </xdr:blipFill>
      <xdr:spPr>
        <a:xfrm>
          <a:off x="5724525" y="190500"/>
          <a:ext cx="1885951" cy="628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4"/>
  <sheetViews>
    <sheetView workbookViewId="0"/>
  </sheetViews>
  <sheetFormatPr baseColWidth="10" defaultRowHeight="15" x14ac:dyDescent="0.25"/>
  <cols>
    <col min="3" max="3" width="11.42578125" customWidth="1"/>
  </cols>
  <sheetData>
    <row r="1" spans="1:29"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row>
    <row r="2" spans="1:29"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row>
    <row r="5" spans="1:29"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5">
      <c r="A7" s="6"/>
      <c r="B7" s="6"/>
      <c r="C7" s="6"/>
      <c r="D7" s="6"/>
      <c r="E7" s="6"/>
      <c r="F7" s="6"/>
      <c r="G7" s="6"/>
      <c r="H7" s="6"/>
      <c r="I7" s="6"/>
      <c r="J7" s="6"/>
      <c r="K7" s="6"/>
      <c r="L7" s="6"/>
      <c r="M7" s="6"/>
      <c r="N7" s="6"/>
      <c r="O7" s="6"/>
      <c r="P7" s="6"/>
      <c r="Q7" s="6"/>
      <c r="R7" s="6"/>
      <c r="S7" s="6"/>
      <c r="T7" s="6"/>
      <c r="U7" s="6"/>
      <c r="V7" s="6"/>
      <c r="W7" s="6"/>
      <c r="X7" s="6"/>
      <c r="Y7" s="6"/>
      <c r="Z7" s="6"/>
      <c r="AA7" s="6"/>
      <c r="AB7" s="6"/>
      <c r="AC7" s="6"/>
    </row>
    <row r="8" spans="1:29"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row>
    <row r="9" spans="1:29"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row>
    <row r="10" spans="1:29"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ht="38.25" x14ac:dyDescent="0.65">
      <c r="A12" s="6"/>
      <c r="B12" s="6"/>
      <c r="C12" s="76" t="s">
        <v>16</v>
      </c>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ht="25.5" x14ac:dyDescent="0.5">
      <c r="A13" s="6"/>
      <c r="B13" s="6"/>
      <c r="C13" s="77" t="s">
        <v>47</v>
      </c>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row>
    <row r="15" spans="1:29"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row>
    <row r="16" spans="1:29"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row>
    <row r="17" spans="1:29" x14ac:dyDescent="0.25">
      <c r="A17" s="6"/>
      <c r="B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29"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1:29"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1:29"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spans="1:29"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1:29"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spans="1:29"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spans="1:29"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spans="1:29"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spans="1:29"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spans="1:29"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spans="1:29"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spans="1:29"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spans="1:29"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spans="1:29"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spans="1:29"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spans="1:29"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spans="1:29"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spans="1:29"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spans="1:29"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spans="1:29"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spans="1:29"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spans="1:29"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spans="1:29"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spans="1:29"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spans="1:29"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spans="1:29"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spans="1:29"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spans="1:29"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spans="1:29"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spans="1:29"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spans="1:29"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spans="1:29"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spans="1:29"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spans="1:29"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spans="1:29"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spans="1:29"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spans="1:29"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spans="1:29"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spans="1:29"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spans="1:29"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spans="1:29"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spans="1:29"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spans="1:29"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spans="1:29"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spans="1:29"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spans="1:29"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spans="1:29"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spans="1:29"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spans="1:29"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spans="1:29"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spans="1:29"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spans="1:29"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spans="1:29"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spans="1:29"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spans="1:29"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spans="1:29"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spans="1:29"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spans="1:29"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spans="1:29"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spans="1:29"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spans="1:29"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spans="1:29"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spans="1:29"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spans="1:29"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spans="1:29"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spans="1:29"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spans="1:29"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spans="1:29"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spans="1:29"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spans="1:29"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spans="1:29"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spans="1:29"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spans="1:29"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spans="1:29"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29"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29"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29"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29"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spans="1:29"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spans="1:29"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1:29"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1:29"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1:29"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1:29"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1:29"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1:29"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1:29"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1:29"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1:29"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1:29"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1:29"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1:29"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1:29"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1:29"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1:29"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1:29"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1:29"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1:29"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1:29"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1:29"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1:29"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1:29"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1:29"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1:29"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1:29"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1:29"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1:29"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1:29"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1:29"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1:29"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1:29"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1:29"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1:29"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1:29"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1:29"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1:29"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1:29"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1:29"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1:29"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1:29"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sheetData>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9"/>
  <sheetViews>
    <sheetView showGridLines="0" tabSelected="1" workbookViewId="0"/>
  </sheetViews>
  <sheetFormatPr baseColWidth="10" defaultColWidth="11.5703125" defaultRowHeight="15" x14ac:dyDescent="0.25"/>
  <cols>
    <col min="1" max="1" width="11.42578125" customWidth="1"/>
    <col min="2" max="2" width="9.7109375" customWidth="1"/>
    <col min="3" max="3" width="18.7109375" customWidth="1"/>
    <col min="4" max="5" width="9.7109375" customWidth="1"/>
    <col min="6" max="6" width="1.140625" customWidth="1"/>
    <col min="7" max="7" width="14.7109375" customWidth="1"/>
    <col min="8" max="9" width="11.7109375" customWidth="1"/>
    <col min="10" max="10" width="1.140625" customWidth="1"/>
    <col min="11" max="11" width="18.7109375" customWidth="1"/>
    <col min="12" max="13" width="8.7109375" customWidth="1"/>
  </cols>
  <sheetData>
    <row r="2" spans="1:22" ht="30.75" x14ac:dyDescent="0.55000000000000004">
      <c r="B2" s="18" t="s">
        <v>16</v>
      </c>
    </row>
    <row r="3" spans="1:22" ht="16.5" customHeight="1" x14ac:dyDescent="0.35">
      <c r="B3" s="19" t="s">
        <v>36</v>
      </c>
    </row>
    <row r="4" spans="1:22" ht="6" customHeight="1" x14ac:dyDescent="0.3">
      <c r="B4" s="1"/>
    </row>
    <row r="5" spans="1:22" ht="58.9" customHeight="1" x14ac:dyDescent="0.25">
      <c r="B5" s="86" t="s">
        <v>11</v>
      </c>
      <c r="C5" s="88" t="s">
        <v>56</v>
      </c>
      <c r="D5" s="88"/>
      <c r="E5" s="88"/>
      <c r="F5" s="88"/>
      <c r="G5" s="88"/>
      <c r="H5" s="88"/>
      <c r="I5" s="88"/>
      <c r="J5" s="52"/>
      <c r="K5" s="52"/>
      <c r="L5" s="53"/>
      <c r="M5" s="53"/>
      <c r="N5" s="46"/>
    </row>
    <row r="6" spans="1:22" ht="75" customHeight="1" x14ac:dyDescent="0.25">
      <c r="B6" s="87"/>
      <c r="C6" s="94" t="s">
        <v>51</v>
      </c>
      <c r="D6" s="95"/>
      <c r="E6" s="96"/>
      <c r="F6" s="11"/>
      <c r="G6" s="125" t="s">
        <v>30</v>
      </c>
      <c r="H6" s="126"/>
      <c r="I6" s="127"/>
      <c r="J6" s="54"/>
      <c r="K6" s="128" t="s">
        <v>21</v>
      </c>
      <c r="L6" s="129"/>
      <c r="M6" s="130"/>
      <c r="P6" s="33"/>
      <c r="V6" s="8"/>
    </row>
    <row r="7" spans="1:22" ht="45" customHeight="1" x14ac:dyDescent="0.25">
      <c r="B7" s="87"/>
      <c r="C7" s="43" t="s">
        <v>33</v>
      </c>
      <c r="D7" s="111" t="s">
        <v>32</v>
      </c>
      <c r="E7" s="112"/>
      <c r="F7" s="12"/>
      <c r="G7" s="43" t="s">
        <v>31</v>
      </c>
      <c r="H7" s="44" t="s">
        <v>34</v>
      </c>
      <c r="I7" s="47" t="s">
        <v>35</v>
      </c>
      <c r="J7" s="55"/>
      <c r="K7" s="43" t="s">
        <v>31</v>
      </c>
      <c r="L7" s="131" t="s">
        <v>32</v>
      </c>
      <c r="M7" s="132"/>
      <c r="P7" s="17"/>
      <c r="R7" s="27"/>
    </row>
    <row r="8" spans="1:22" ht="30" customHeight="1" x14ac:dyDescent="0.25">
      <c r="B8" s="87"/>
      <c r="C8" s="31" t="s">
        <v>17</v>
      </c>
      <c r="D8" s="113">
        <f>725.42+302</f>
        <v>1027.42</v>
      </c>
      <c r="E8" s="114"/>
      <c r="F8" s="13"/>
      <c r="G8" s="31" t="s">
        <v>17</v>
      </c>
      <c r="H8" s="34">
        <f>302+725.42</f>
        <v>1027.42</v>
      </c>
      <c r="I8" s="48">
        <f>54+239.6</f>
        <v>293.60000000000002</v>
      </c>
      <c r="J8" s="56"/>
      <c r="K8" s="42" t="s">
        <v>18</v>
      </c>
      <c r="L8" s="104">
        <v>1522</v>
      </c>
      <c r="M8" s="134"/>
    </row>
    <row r="9" spans="1:22" ht="30" customHeight="1" x14ac:dyDescent="0.25">
      <c r="B9" s="87"/>
      <c r="C9" s="4" t="s">
        <v>5</v>
      </c>
      <c r="D9" s="109">
        <v>998.64</v>
      </c>
      <c r="E9" s="110"/>
      <c r="F9" s="14"/>
      <c r="G9" s="4" t="s">
        <v>5</v>
      </c>
      <c r="H9" s="38">
        <v>998.64</v>
      </c>
      <c r="I9" s="49">
        <v>382.47</v>
      </c>
      <c r="J9" s="56"/>
      <c r="K9" s="51" t="s">
        <v>19</v>
      </c>
      <c r="L9" s="100">
        <v>445</v>
      </c>
      <c r="M9" s="134"/>
      <c r="S9" s="27"/>
    </row>
    <row r="10" spans="1:22" ht="30" customHeight="1" x14ac:dyDescent="0.25">
      <c r="B10" s="87"/>
      <c r="C10" s="29" t="s">
        <v>2</v>
      </c>
      <c r="D10" s="107">
        <v>1128</v>
      </c>
      <c r="E10" s="108"/>
      <c r="F10" s="28"/>
      <c r="G10" s="30" t="s">
        <v>2</v>
      </c>
      <c r="H10" s="37">
        <v>1128</v>
      </c>
      <c r="I10" s="50">
        <v>720</v>
      </c>
      <c r="J10" s="56"/>
      <c r="K10" s="3" t="s">
        <v>1</v>
      </c>
      <c r="L10" s="104">
        <v>1456</v>
      </c>
      <c r="M10" s="106"/>
    </row>
    <row r="11" spans="1:22" ht="30" customHeight="1" x14ac:dyDescent="0.25">
      <c r="B11" s="87"/>
      <c r="C11" s="2" t="s">
        <v>10</v>
      </c>
      <c r="D11" s="100">
        <v>1896</v>
      </c>
      <c r="E11" s="101"/>
      <c r="F11" s="15"/>
      <c r="G11" s="2" t="s">
        <v>10</v>
      </c>
      <c r="H11" s="38">
        <v>1896</v>
      </c>
      <c r="I11" s="49">
        <v>648</v>
      </c>
      <c r="J11" s="56"/>
      <c r="K11" s="10" t="s">
        <v>3</v>
      </c>
      <c r="L11" s="100">
        <v>2149.89</v>
      </c>
      <c r="M11" s="133"/>
      <c r="O11" s="78"/>
      <c r="Q11" s="33"/>
    </row>
    <row r="12" spans="1:22" ht="30" customHeight="1" x14ac:dyDescent="0.25">
      <c r="B12" s="87"/>
      <c r="C12" s="42" t="s">
        <v>20</v>
      </c>
      <c r="D12" s="104">
        <v>1206</v>
      </c>
      <c r="E12" s="105"/>
      <c r="F12" s="15"/>
      <c r="G12" s="42" t="s">
        <v>53</v>
      </c>
      <c r="H12" s="104">
        <v>445</v>
      </c>
      <c r="I12" s="105"/>
      <c r="J12" s="57"/>
      <c r="K12" s="40" t="s">
        <v>5</v>
      </c>
      <c r="L12" s="104">
        <v>558.77</v>
      </c>
      <c r="M12" s="106"/>
    </row>
    <row r="13" spans="1:22" ht="30" customHeight="1" x14ac:dyDescent="0.25">
      <c r="B13" s="87"/>
      <c r="C13" s="39" t="s">
        <v>6</v>
      </c>
      <c r="D13" s="117">
        <f>D12+D11+D10+D9+D8</f>
        <v>6256.06</v>
      </c>
      <c r="E13" s="119"/>
      <c r="F13" s="16"/>
      <c r="G13" s="39" t="s">
        <v>6</v>
      </c>
      <c r="H13" s="117">
        <f>H12+H11+I11+I10+H10+H9+I9+I8+H8</f>
        <v>7539.130000000001</v>
      </c>
      <c r="I13" s="118"/>
      <c r="J13" s="58"/>
      <c r="K13" s="39" t="s">
        <v>6</v>
      </c>
      <c r="L13" s="115">
        <f>L12+L11+L10+L9+L8</f>
        <v>6131.66</v>
      </c>
      <c r="M13" s="116"/>
      <c r="O13" s="78"/>
      <c r="P13" s="80"/>
      <c r="Q13" s="78"/>
    </row>
    <row r="14" spans="1:22" x14ac:dyDescent="0.25">
      <c r="B14" s="32"/>
      <c r="J14" s="45"/>
    </row>
    <row r="15" spans="1:22" s="6" customFormat="1" ht="62.25" customHeight="1" x14ac:dyDescent="0.25">
      <c r="B15" s="91" t="s">
        <v>7</v>
      </c>
      <c r="C15" s="88" t="s">
        <v>57</v>
      </c>
      <c r="D15" s="88"/>
      <c r="E15" s="88"/>
      <c r="F15" s="88"/>
      <c r="G15" s="88"/>
      <c r="H15" s="88"/>
      <c r="I15" s="93"/>
      <c r="M15" s="79"/>
      <c r="O15" s="79"/>
      <c r="P15" s="79"/>
    </row>
    <row r="16" spans="1:22" ht="75" customHeight="1" x14ac:dyDescent="0.25">
      <c r="A16" s="6"/>
      <c r="B16" s="87"/>
      <c r="C16" s="94" t="s">
        <v>52</v>
      </c>
      <c r="D16" s="95"/>
      <c r="E16" s="96"/>
      <c r="F16" s="20"/>
      <c r="G16" s="97" t="s">
        <v>22</v>
      </c>
      <c r="H16" s="98"/>
      <c r="I16" s="99"/>
      <c r="L16" s="27"/>
      <c r="O16" s="27"/>
      <c r="Q16" s="27"/>
    </row>
    <row r="17" spans="2:12" ht="30" customHeight="1" x14ac:dyDescent="0.25">
      <c r="B17" s="87"/>
      <c r="C17" s="2" t="s">
        <v>12</v>
      </c>
      <c r="D17" s="100">
        <v>244</v>
      </c>
      <c r="E17" s="101"/>
      <c r="F17" s="21"/>
      <c r="G17" s="2" t="s">
        <v>8</v>
      </c>
      <c r="H17" s="102">
        <v>761</v>
      </c>
      <c r="I17" s="103"/>
      <c r="L17" s="27"/>
    </row>
    <row r="18" spans="2:12" ht="30" customHeight="1" x14ac:dyDescent="0.25">
      <c r="B18" s="87"/>
      <c r="C18" s="3" t="s">
        <v>13</v>
      </c>
      <c r="D18" s="104">
        <v>740.58</v>
      </c>
      <c r="E18" s="105"/>
      <c r="F18" s="22"/>
      <c r="G18" s="3" t="s">
        <v>1</v>
      </c>
      <c r="H18" s="104">
        <v>1372.8</v>
      </c>
      <c r="I18" s="106"/>
    </row>
    <row r="19" spans="2:12" ht="30" customHeight="1" x14ac:dyDescent="0.25">
      <c r="B19" s="87"/>
      <c r="C19" s="4" t="s">
        <v>0</v>
      </c>
      <c r="D19" s="100">
        <v>805.92</v>
      </c>
      <c r="E19" s="101"/>
      <c r="F19" s="23"/>
      <c r="G19" s="4" t="s">
        <v>14</v>
      </c>
      <c r="H19" s="100">
        <v>1353.87</v>
      </c>
      <c r="I19" s="122"/>
    </row>
    <row r="20" spans="2:12" ht="30" customHeight="1" x14ac:dyDescent="0.25">
      <c r="B20" s="87"/>
      <c r="C20" s="5" t="s">
        <v>2</v>
      </c>
      <c r="D20" s="104">
        <v>1056</v>
      </c>
      <c r="E20" s="105"/>
      <c r="F20" s="24"/>
      <c r="G20" s="5" t="s">
        <v>15</v>
      </c>
      <c r="H20" s="104">
        <v>322.3</v>
      </c>
      <c r="I20" s="106"/>
    </row>
    <row r="21" spans="2:12" s="6" customFormat="1" ht="29.25" customHeight="1" x14ac:dyDescent="0.25">
      <c r="B21" s="87"/>
      <c r="C21" s="10" t="s">
        <v>4</v>
      </c>
      <c r="D21" s="123">
        <v>1596</v>
      </c>
      <c r="E21" s="124"/>
      <c r="F21" s="25"/>
      <c r="G21" s="10" t="s">
        <v>9</v>
      </c>
      <c r="H21" s="100">
        <v>82.96</v>
      </c>
      <c r="I21" s="122"/>
    </row>
    <row r="22" spans="2:12" s="6" customFormat="1" ht="30" customHeight="1" x14ac:dyDescent="0.25">
      <c r="B22" s="92"/>
      <c r="C22" s="9" t="s">
        <v>6</v>
      </c>
      <c r="D22" s="89">
        <f>D21+D20+D19+D18+D17</f>
        <v>4442.5</v>
      </c>
      <c r="E22" s="90"/>
      <c r="F22" s="26"/>
      <c r="G22" s="9" t="s">
        <v>6</v>
      </c>
      <c r="H22" s="120">
        <f>H21+H20+H19+H18+H17</f>
        <v>3892.93</v>
      </c>
      <c r="I22" s="121"/>
      <c r="K22" s="79"/>
    </row>
    <row r="23" spans="2:12" s="7" customFormat="1" ht="95.25" customHeight="1" x14ac:dyDescent="0.25">
      <c r="C23" s="6"/>
      <c r="D23" s="80"/>
      <c r="E23" s="6"/>
      <c r="F23" s="6"/>
      <c r="G23" s="6"/>
      <c r="H23" s="6"/>
      <c r="I23" s="6"/>
    </row>
    <row r="24" spans="2:12" s="6" customFormat="1" x14ac:dyDescent="0.25">
      <c r="C24"/>
      <c r="D24" s="27"/>
    </row>
    <row r="25" spans="2:12" s="6" customFormat="1" x14ac:dyDescent="0.25">
      <c r="B25"/>
      <c r="C25"/>
      <c r="D25" s="78"/>
      <c r="E25" s="79"/>
      <c r="H25" s="79"/>
    </row>
    <row r="26" spans="2:12" s="6" customFormat="1" x14ac:dyDescent="0.25">
      <c r="C26"/>
      <c r="D26" s="80"/>
      <c r="E26" s="79"/>
      <c r="H26" s="79"/>
    </row>
    <row r="27" spans="2:12" s="6" customFormat="1" x14ac:dyDescent="0.25">
      <c r="D27" s="79"/>
      <c r="E27" s="79"/>
      <c r="H27" s="79"/>
    </row>
    <row r="28" spans="2:12" s="6" customFormat="1" x14ac:dyDescent="0.25"/>
    <row r="29" spans="2:12" s="6" customFormat="1" x14ac:dyDescent="0.25"/>
    <row r="30" spans="2:12" s="6" customFormat="1" x14ac:dyDescent="0.25"/>
    <row r="31" spans="2:12" s="6" customFormat="1" x14ac:dyDescent="0.25"/>
    <row r="32" spans="2:12" s="6" customFormat="1" x14ac:dyDescent="0.25"/>
    <row r="33" spans="3:9" s="6" customFormat="1" x14ac:dyDescent="0.25"/>
    <row r="34" spans="3:9" s="6" customFormat="1" x14ac:dyDescent="0.25">
      <c r="C34"/>
      <c r="D34"/>
      <c r="E34"/>
      <c r="F34"/>
      <c r="G34"/>
      <c r="H34"/>
      <c r="I34"/>
    </row>
    <row r="39" spans="3:9" ht="15" customHeight="1" x14ac:dyDescent="0.25"/>
  </sheetData>
  <mergeCells count="37">
    <mergeCell ref="G6:I6"/>
    <mergeCell ref="K6:M6"/>
    <mergeCell ref="L7:M7"/>
    <mergeCell ref="L10:M10"/>
    <mergeCell ref="L11:M11"/>
    <mergeCell ref="L8:M8"/>
    <mergeCell ref="L9:M9"/>
    <mergeCell ref="H22:I22"/>
    <mergeCell ref="D19:E19"/>
    <mergeCell ref="H19:I19"/>
    <mergeCell ref="D20:E20"/>
    <mergeCell ref="H20:I20"/>
    <mergeCell ref="D21:E21"/>
    <mergeCell ref="H21:I21"/>
    <mergeCell ref="D8:E8"/>
    <mergeCell ref="L13:M13"/>
    <mergeCell ref="D12:E12"/>
    <mergeCell ref="L12:M12"/>
    <mergeCell ref="H12:I12"/>
    <mergeCell ref="H13:I13"/>
    <mergeCell ref="D13:E13"/>
    <mergeCell ref="B5:B13"/>
    <mergeCell ref="C5:I5"/>
    <mergeCell ref="D22:E22"/>
    <mergeCell ref="B15:B22"/>
    <mergeCell ref="C15:I15"/>
    <mergeCell ref="C16:E16"/>
    <mergeCell ref="G16:I16"/>
    <mergeCell ref="D17:E17"/>
    <mergeCell ref="H17:I17"/>
    <mergeCell ref="D18:E18"/>
    <mergeCell ref="H18:I18"/>
    <mergeCell ref="D11:E11"/>
    <mergeCell ref="D10:E10"/>
    <mergeCell ref="D9:E9"/>
    <mergeCell ref="D7:E7"/>
    <mergeCell ref="C6:E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842"/>
  <sheetViews>
    <sheetView workbookViewId="0"/>
  </sheetViews>
  <sheetFormatPr baseColWidth="10" defaultRowHeight="15" x14ac:dyDescent="0.25"/>
  <cols>
    <col min="2" max="2" width="18.7109375" customWidth="1"/>
    <col min="3" max="3" width="55.7109375" customWidth="1"/>
    <col min="4" max="4" width="27.7109375" customWidth="1"/>
  </cols>
  <sheetData>
    <row r="1" spans="1:98"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1:98" ht="30.75" x14ac:dyDescent="0.55000000000000004">
      <c r="A2" s="6"/>
      <c r="B2" s="36" t="s">
        <v>46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ht="20.25" x14ac:dyDescent="0.35">
      <c r="A3" s="6"/>
      <c r="B3" s="35" t="s">
        <v>23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row>
    <row r="4" spans="1:98" ht="6" customHeight="1"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row>
    <row r="5" spans="1:98" ht="45" customHeight="1" x14ac:dyDescent="0.25">
      <c r="A5" s="6"/>
      <c r="B5" s="66" t="s">
        <v>24</v>
      </c>
      <c r="C5" s="67" t="s">
        <v>39</v>
      </c>
      <c r="D5" s="68" t="s">
        <v>37</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row>
    <row r="6" spans="1:98" ht="48" customHeight="1" x14ac:dyDescent="0.25">
      <c r="A6" s="6"/>
      <c r="B6" s="41" t="s">
        <v>25</v>
      </c>
      <c r="C6" s="69" t="s">
        <v>27</v>
      </c>
      <c r="D6" s="70" t="s">
        <v>26</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row>
    <row r="7" spans="1:98" ht="96" customHeight="1" x14ac:dyDescent="0.25">
      <c r="A7" s="6"/>
      <c r="B7" s="71" t="s">
        <v>28</v>
      </c>
      <c r="C7" s="72" t="s">
        <v>54</v>
      </c>
      <c r="D7" s="73" t="s">
        <v>29</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row>
    <row r="8" spans="1:98" ht="93" customHeight="1" x14ac:dyDescent="0.25">
      <c r="A8" s="6"/>
      <c r="B8" s="41" t="s">
        <v>5</v>
      </c>
      <c r="C8" s="82" t="s">
        <v>55</v>
      </c>
      <c r="D8" s="74" t="s">
        <v>50</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row>
    <row r="9" spans="1:98" ht="57" customHeight="1" x14ac:dyDescent="0.25">
      <c r="A9" s="6"/>
      <c r="B9" s="75" t="s">
        <v>38</v>
      </c>
      <c r="C9" s="72" t="s">
        <v>61</v>
      </c>
      <c r="D9" s="81" t="s">
        <v>40</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row>
    <row r="10" spans="1:98" ht="207.75" customHeight="1" x14ac:dyDescent="0.25">
      <c r="A10" s="6"/>
      <c r="B10" s="41" t="s">
        <v>4</v>
      </c>
      <c r="C10" s="69" t="s">
        <v>58</v>
      </c>
      <c r="D10" s="74" t="s">
        <v>48</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ht="105" x14ac:dyDescent="0.25">
      <c r="A11" s="6"/>
      <c r="B11" s="71" t="s">
        <v>1</v>
      </c>
      <c r="C11" s="72" t="s">
        <v>60</v>
      </c>
      <c r="D11" s="73" t="s">
        <v>41</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ht="300" x14ac:dyDescent="0.25">
      <c r="A12" s="6"/>
      <c r="B12" s="41" t="s">
        <v>3</v>
      </c>
      <c r="C12" s="69" t="s">
        <v>59</v>
      </c>
      <c r="D12" s="74" t="s">
        <v>49</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ht="93" customHeight="1" x14ac:dyDescent="0.25">
      <c r="A13" s="6"/>
      <c r="B13" s="75" t="s">
        <v>15</v>
      </c>
      <c r="C13" s="72" t="s">
        <v>43</v>
      </c>
      <c r="D13" s="81" t="s">
        <v>45</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ht="51" customHeight="1" x14ac:dyDescent="0.25">
      <c r="A14" s="6"/>
      <c r="B14" s="83" t="s">
        <v>9</v>
      </c>
      <c r="C14" s="84" t="s">
        <v>42</v>
      </c>
      <c r="D14" s="85" t="s">
        <v>44</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x14ac:dyDescent="0.25">
      <c r="A15" s="6"/>
      <c r="B15" s="61"/>
      <c r="C15" s="64"/>
      <c r="D15" s="5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row>
    <row r="16" spans="1:98" x14ac:dyDescent="0.25">
      <c r="A16" s="6"/>
      <c r="B16" s="61"/>
      <c r="C16" s="64"/>
      <c r="D16" s="59"/>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row>
    <row r="17" spans="1:98" x14ac:dyDescent="0.25">
      <c r="A17" s="6"/>
      <c r="B17" s="61"/>
      <c r="C17" s="64"/>
      <c r="D17" s="59"/>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x14ac:dyDescent="0.25">
      <c r="A18" s="6"/>
      <c r="B18" s="61"/>
      <c r="C18" s="64"/>
      <c r="D18" s="59"/>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row>
    <row r="19" spans="1:98" x14ac:dyDescent="0.25">
      <c r="A19" s="6"/>
      <c r="B19" s="61"/>
      <c r="C19" s="64"/>
      <c r="D19" s="59"/>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row>
    <row r="20" spans="1:98" x14ac:dyDescent="0.25">
      <c r="A20" s="6"/>
      <c r="B20" s="61"/>
      <c r="C20" s="64"/>
      <c r="D20" s="59"/>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row>
    <row r="21" spans="1:98" x14ac:dyDescent="0.25">
      <c r="A21" s="6"/>
      <c r="B21" s="61"/>
      <c r="C21" s="64"/>
      <c r="D21" s="59"/>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x14ac:dyDescent="0.25">
      <c r="A22" s="6"/>
      <c r="B22" s="61"/>
      <c r="C22" s="64"/>
      <c r="D22" s="59"/>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x14ac:dyDescent="0.25">
      <c r="A23" s="6"/>
      <c r="B23" s="61"/>
      <c r="C23" s="64"/>
      <c r="D23" s="59"/>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x14ac:dyDescent="0.25">
      <c r="A24" s="6"/>
      <c r="B24" s="61"/>
      <c r="C24" s="64"/>
      <c r="D24" s="59"/>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x14ac:dyDescent="0.25">
      <c r="A25" s="6"/>
      <c r="B25" s="61"/>
      <c r="C25" s="64"/>
      <c r="D25" s="59"/>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x14ac:dyDescent="0.25">
      <c r="A26" s="6"/>
      <c r="B26" s="61"/>
      <c r="C26" s="64"/>
      <c r="D26" s="59"/>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1:98" x14ac:dyDescent="0.25">
      <c r="A27" s="6"/>
      <c r="B27" s="61"/>
      <c r="C27" s="64"/>
      <c r="D27" s="59"/>
      <c r="E27" s="6"/>
      <c r="F27" s="6"/>
      <c r="G27" s="6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x14ac:dyDescent="0.25">
      <c r="A28" s="6"/>
      <c r="B28" s="61"/>
      <c r="C28" s="64"/>
      <c r="D28" s="59"/>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98" x14ac:dyDescent="0.25">
      <c r="A29" s="6"/>
      <c r="B29" s="61"/>
      <c r="C29" s="64"/>
      <c r="D29" s="59"/>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x14ac:dyDescent="0.25">
      <c r="A30" s="6"/>
      <c r="B30" s="61"/>
      <c r="C30" s="64"/>
      <c r="D30" s="59"/>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x14ac:dyDescent="0.25">
      <c r="A31" s="6"/>
      <c r="B31" s="61"/>
      <c r="C31" s="64"/>
      <c r="D31" s="59"/>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98" x14ac:dyDescent="0.25">
      <c r="A32" s="6"/>
      <c r="B32" s="61"/>
      <c r="C32" s="64"/>
      <c r="D32" s="59"/>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98" x14ac:dyDescent="0.25">
      <c r="A33" s="6"/>
      <c r="B33" s="62"/>
      <c r="C33" s="63"/>
      <c r="D33" s="60"/>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98" x14ac:dyDescent="0.25">
      <c r="A34" s="6"/>
      <c r="B34" s="63"/>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98"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98"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98"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98"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row>
    <row r="41" spans="1:98"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row>
    <row r="42" spans="1:98"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row>
    <row r="43" spans="1:98"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row>
    <row r="44" spans="1:98"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row>
    <row r="45" spans="1:98"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98"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98"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row>
    <row r="49" spans="1:98"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row>
    <row r="51" spans="1:98"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row>
    <row r="52" spans="1:98"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row>
    <row r="53" spans="1:98"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row>
    <row r="55" spans="1:98"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row>
    <row r="56" spans="1:98"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row>
    <row r="57" spans="1:98"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1:98"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row>
    <row r="59" spans="1:98"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1:98"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1:98"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row>
    <row r="62" spans="1:98"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row>
    <row r="64" spans="1:98"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row>
    <row r="65" spans="1:98"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row>
    <row r="66" spans="1:98"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row>
    <row r="67" spans="1:98"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row>
    <row r="69" spans="1:98"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row>
    <row r="70" spans="1:98"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row>
    <row r="71" spans="1:98"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8"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row>
    <row r="73" spans="1:98"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row>
    <row r="74" spans="1:98"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row>
    <row r="95" spans="1:98"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row>
    <row r="96" spans="1:98"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row>
    <row r="97" spans="1:98"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row>
    <row r="98" spans="1:98"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row>
    <row r="99" spans="1:98"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row>
    <row r="100" spans="1:98"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row>
    <row r="101" spans="1:98"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row>
    <row r="102" spans="1:98"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row>
    <row r="103" spans="1:98"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row>
    <row r="104" spans="1:98"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row>
    <row r="105" spans="1:98"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row>
    <row r="106" spans="1:98"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98"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98"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98"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98"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row>
    <row r="111" spans="1:98"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row>
    <row r="112" spans="1:98"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row>
    <row r="113" spans="1:98"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row>
    <row r="114" spans="1:98"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row>
    <row r="115" spans="1:98"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row>
    <row r="116" spans="1:98"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row>
    <row r="117" spans="1:98"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row>
    <row r="118" spans="1:98"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row>
    <row r="119" spans="1:98"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row>
    <row r="120" spans="1:98"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row>
    <row r="121" spans="1:98"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row>
    <row r="122" spans="1:98"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row>
    <row r="123" spans="1:98"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row>
    <row r="124" spans="1:98"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row>
    <row r="125" spans="1:98"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row>
    <row r="126" spans="1:98"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row>
    <row r="127" spans="1:98"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row>
    <row r="128" spans="1:98"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row>
    <row r="129" spans="1:98"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row>
    <row r="130" spans="1:98"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row>
    <row r="131" spans="1:98"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row>
    <row r="132" spans="1:98"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row>
    <row r="133" spans="1:98"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row>
    <row r="134" spans="1:98"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row>
    <row r="135" spans="1:98"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row>
    <row r="136" spans="1:98"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row>
    <row r="137" spans="1:98"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row>
    <row r="138" spans="1:98"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row>
    <row r="139" spans="1:98"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row>
    <row r="140" spans="1:98"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row>
    <row r="141" spans="1:98"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row>
    <row r="142" spans="1:98"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row>
    <row r="143" spans="1:98"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row>
    <row r="144" spans="1:98"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row>
    <row r="145" spans="1:98"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row>
    <row r="146" spans="1:98"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row>
    <row r="147" spans="1:98"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row>
    <row r="148" spans="1:98"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row>
    <row r="149" spans="1:98"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row>
    <row r="150" spans="1:98"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row>
    <row r="151" spans="1:98"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row>
    <row r="152" spans="1:98"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row>
    <row r="153" spans="1:98"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row>
    <row r="154" spans="1:98"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row>
    <row r="155" spans="1:98"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row>
    <row r="156" spans="1:98"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row>
    <row r="157" spans="1:98"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row>
    <row r="158" spans="1:98"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row>
    <row r="159" spans="1:98"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row>
    <row r="160" spans="1:98"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row>
    <row r="161" spans="1:98"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row>
    <row r="162" spans="1:98"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row>
    <row r="163" spans="1:98"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row>
    <row r="164" spans="1:98"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row>
    <row r="165" spans="1:98"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row>
    <row r="166" spans="1:98"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row>
    <row r="167" spans="1:98"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row>
    <row r="168" spans="1:98"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row>
    <row r="169" spans="1:98"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row>
    <row r="170" spans="1:98"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row>
    <row r="171" spans="1:98"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row>
    <row r="172" spans="1:98"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row>
    <row r="173" spans="1:98"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row>
    <row r="174" spans="1:98"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row>
    <row r="175" spans="1:98"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row>
    <row r="176" spans="1:98"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row>
    <row r="177" spans="1:98"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row>
    <row r="178" spans="1:98"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row>
    <row r="179" spans="1:98"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row>
    <row r="180" spans="1:98"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row>
    <row r="181" spans="1:98"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row>
    <row r="182" spans="1:98"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row>
    <row r="183" spans="1:98"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row>
    <row r="184" spans="1:98"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row>
    <row r="185" spans="1:98"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row>
    <row r="186" spans="1:98"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row>
    <row r="187" spans="1:98"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row>
    <row r="188" spans="1:98"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row>
    <row r="189" spans="1:98"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row>
    <row r="190" spans="1:98"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row>
    <row r="191" spans="1:98"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row>
    <row r="192" spans="1:98"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row>
    <row r="193" spans="1:98"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row>
    <row r="194" spans="1:98"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row>
    <row r="195" spans="1:98"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row>
    <row r="196" spans="1:98"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row>
    <row r="197" spans="1:98"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row>
    <row r="198" spans="1:98"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row>
    <row r="199" spans="1:98"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row>
    <row r="200" spans="1:98"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row>
    <row r="201" spans="1:98"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row>
    <row r="202" spans="1:98"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row>
    <row r="203" spans="1:98"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row>
    <row r="204" spans="1:98"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row>
    <row r="205" spans="1:98"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row>
    <row r="206" spans="1:98"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row>
    <row r="207" spans="1:98"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row>
    <row r="208" spans="1:98"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row>
    <row r="209" spans="1:98"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row>
    <row r="210" spans="1:98"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row>
    <row r="211" spans="1:98"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row>
    <row r="212" spans="1:98"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row>
    <row r="213" spans="1:98"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row>
    <row r="214" spans="1:98"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row>
    <row r="215" spans="1:98"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row>
    <row r="216" spans="1:98"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row>
    <row r="217" spans="1:98"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row>
    <row r="218" spans="1:98"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row>
    <row r="219" spans="1:98"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row>
    <row r="220" spans="1:98"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row>
    <row r="221" spans="1:98"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row>
    <row r="222" spans="1:98"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row>
    <row r="223" spans="1:98"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row>
    <row r="224" spans="1:98"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row>
    <row r="225" spans="1:98"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row>
    <row r="226" spans="1:98"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row>
    <row r="227" spans="1:98"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row>
    <row r="228" spans="1:98"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row>
    <row r="229" spans="1:98"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row>
    <row r="230" spans="1:98"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row>
    <row r="231" spans="1:98"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row>
    <row r="232" spans="1:98"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row>
    <row r="233" spans="1:98"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row>
    <row r="234" spans="1:98"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row>
    <row r="235" spans="1:98"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row>
    <row r="236" spans="1:98"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row>
    <row r="237" spans="1:98"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row>
    <row r="238" spans="1:98"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row>
    <row r="239" spans="1:98"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row>
    <row r="240" spans="1:98"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row>
    <row r="241" spans="1:98"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row>
    <row r="242" spans="1:98"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row>
    <row r="243" spans="1:98"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row>
    <row r="244" spans="1:98"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row>
    <row r="245" spans="1:98"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row>
    <row r="246" spans="1:98"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row>
    <row r="247" spans="1:98"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row>
    <row r="248" spans="1:98"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row>
    <row r="249" spans="1:98"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row>
    <row r="250" spans="1:98"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row>
    <row r="251" spans="1:98"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row>
    <row r="252" spans="1:98"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row>
    <row r="253" spans="1:98"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row>
    <row r="254" spans="1:98"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row>
    <row r="255" spans="1:98"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row>
    <row r="256" spans="1:98"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row>
    <row r="257" spans="1:98"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row>
    <row r="258" spans="1:98"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row>
    <row r="259" spans="1:98"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row>
    <row r="260" spans="1:98"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row>
    <row r="261" spans="1:98"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row>
    <row r="262" spans="1:98"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row>
    <row r="263" spans="1:98"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row>
    <row r="264" spans="1:98"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row>
    <row r="265" spans="1:98"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row>
    <row r="266" spans="1:98"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row>
    <row r="267" spans="1:98"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row>
    <row r="268" spans="1:98"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row>
    <row r="269" spans="1:98"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row>
    <row r="270" spans="1:98"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row>
    <row r="271" spans="1:98"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row>
    <row r="272" spans="1:98"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row>
    <row r="273" spans="1:98"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row>
    <row r="274" spans="1:98"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row>
    <row r="275" spans="1:98"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row>
    <row r="276" spans="1:98"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row>
    <row r="277" spans="1:98"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row>
    <row r="278" spans="1:98"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row>
    <row r="279" spans="1:98"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row>
    <row r="280" spans="1:98"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row>
    <row r="281" spans="1:98"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row>
    <row r="282" spans="1:98"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row>
    <row r="283" spans="1:98"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row>
    <row r="284" spans="1:98"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row>
    <row r="285" spans="1:98"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row>
    <row r="286" spans="1:98"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row>
    <row r="287" spans="1:98"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row>
    <row r="288" spans="1:98"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row>
    <row r="289" spans="1:98"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row>
    <row r="290" spans="1:98"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row>
    <row r="291" spans="1:98"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row>
    <row r="292" spans="1:98"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row>
    <row r="293" spans="1:98"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row>
    <row r="294" spans="1:98"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row>
    <row r="295" spans="1:98"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row>
    <row r="296" spans="1:98"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row>
    <row r="297" spans="1:98"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row>
    <row r="298" spans="1:98"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row>
    <row r="299" spans="1:98"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row>
    <row r="300" spans="1:98"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row>
    <row r="301" spans="1:98"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row>
    <row r="302" spans="1:98"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row>
    <row r="303" spans="1:98"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row>
    <row r="304" spans="1:98"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row>
    <row r="305" spans="1:98"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row>
    <row r="306" spans="1:98"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row>
    <row r="307" spans="1:98"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row>
    <row r="308" spans="1:98"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row>
    <row r="309" spans="1:98"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row>
    <row r="310" spans="1:98"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row>
    <row r="311" spans="1:98"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row>
    <row r="312" spans="1:98"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row>
    <row r="313" spans="1:98"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row>
    <row r="314" spans="1:98"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row>
    <row r="315" spans="1:98"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row>
    <row r="316" spans="1:98"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row>
    <row r="317" spans="1:98"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row>
    <row r="318" spans="1:98"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row>
    <row r="319" spans="1:98"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row>
    <row r="320" spans="1:98"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row>
    <row r="321" spans="1:98"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row>
    <row r="322" spans="1:98"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row>
    <row r="323" spans="1:98"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row>
    <row r="324" spans="1:98"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row>
    <row r="325" spans="1:98"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row>
    <row r="326" spans="1:98"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row>
    <row r="327" spans="1:98"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row>
    <row r="328" spans="1:98"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row>
    <row r="329" spans="1:98"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row>
    <row r="330" spans="1:98"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row>
    <row r="331" spans="1:98"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row>
    <row r="332" spans="1:98"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row>
    <row r="333" spans="1:98"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row>
    <row r="334" spans="1:98"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row>
    <row r="335" spans="1:98"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row>
    <row r="336" spans="1:98"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row>
    <row r="337" spans="1:98"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row>
    <row r="338" spans="1:98"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row>
    <row r="339" spans="1:98"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row>
    <row r="340" spans="1:98"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row>
    <row r="341" spans="1:98"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row>
    <row r="342" spans="1:98"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row>
    <row r="343" spans="1:98"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row>
    <row r="344" spans="1:98"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row>
    <row r="345" spans="1:98"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row>
    <row r="346" spans="1:98"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row>
    <row r="347" spans="1:98"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row>
    <row r="348" spans="1:98"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row>
    <row r="349" spans="1:98"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row>
    <row r="350" spans="1:98"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row>
    <row r="351" spans="1:98"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row>
    <row r="352" spans="1:98"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row>
    <row r="353" spans="1:98"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row>
    <row r="354" spans="1:98"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row>
    <row r="355" spans="1:98"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row>
    <row r="356" spans="1:98"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row>
    <row r="357" spans="1:98"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row>
    <row r="358" spans="1:98"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row>
    <row r="359" spans="1:98"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row>
    <row r="360" spans="1:98"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row>
    <row r="361" spans="1:98"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row>
    <row r="362" spans="1:98"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row>
    <row r="363" spans="1:98"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row>
    <row r="364" spans="1:98"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row>
    <row r="365" spans="1:98"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row>
    <row r="366" spans="1:98"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row>
    <row r="367" spans="1:98"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row>
    <row r="368" spans="1:98"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row>
    <row r="369" spans="1:98"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row>
    <row r="370" spans="1:98"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row>
    <row r="371" spans="1:98"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row>
    <row r="372" spans="1:98"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row>
    <row r="373" spans="1:98"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row>
    <row r="374" spans="1:98"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row>
    <row r="375" spans="1:98"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row>
    <row r="376" spans="1:98"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row>
    <row r="377" spans="1:98"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row>
    <row r="378" spans="1:98"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row>
    <row r="379" spans="1:98"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row>
    <row r="380" spans="1:98"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row>
    <row r="381" spans="1:98"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row>
    <row r="382" spans="1:98"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row>
    <row r="383" spans="1:98"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row>
    <row r="384" spans="1:98"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row>
    <row r="385" spans="1:98"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row>
    <row r="386" spans="1:98"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row>
    <row r="387" spans="1:98"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row>
    <row r="388" spans="1:98"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row>
    <row r="389" spans="1:98"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row>
    <row r="390" spans="1:98"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row>
    <row r="391" spans="1:98"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row>
    <row r="392" spans="1:98"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row>
    <row r="393" spans="1:98"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row>
    <row r="394" spans="1:98"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row>
    <row r="395" spans="1:98"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row>
    <row r="396" spans="1:98"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row>
    <row r="397" spans="1:98"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row>
    <row r="398" spans="1:98"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row>
    <row r="399" spans="1:98"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row>
    <row r="400" spans="1:98"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row>
    <row r="401" spans="1:98"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row>
    <row r="402" spans="1:98"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row>
    <row r="403" spans="1:98"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row>
    <row r="404" spans="1:98"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row>
    <row r="405" spans="1:98"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row>
    <row r="406" spans="1:98"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row>
    <row r="407" spans="1:98"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row>
    <row r="408" spans="1:98"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row>
    <row r="409" spans="1:98"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row>
    <row r="410" spans="1:98"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row>
    <row r="411" spans="1:98"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row>
    <row r="412" spans="1:98"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row>
    <row r="413" spans="1:98"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row>
    <row r="414" spans="1:98"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row>
    <row r="415" spans="1:98"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row>
    <row r="416" spans="1:98"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row>
    <row r="417" spans="1:98"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row>
    <row r="418" spans="1:98"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row>
    <row r="419" spans="1:98"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row>
    <row r="420" spans="1:98"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row>
    <row r="421" spans="1:98"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row>
    <row r="422" spans="1:98"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row>
    <row r="423" spans="1:98"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row>
    <row r="424" spans="1:98"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row>
    <row r="425" spans="1:98"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row>
    <row r="426" spans="1:98"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row>
    <row r="427" spans="1:98"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row>
    <row r="428" spans="1:98"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row>
    <row r="429" spans="1:98"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row>
    <row r="430" spans="1:98"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row>
    <row r="431" spans="1:98"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row>
    <row r="432" spans="1:98"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row>
    <row r="433" spans="1:98"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row>
    <row r="434" spans="1:98"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row>
    <row r="435" spans="1:98"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row>
    <row r="436" spans="1:98"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row>
    <row r="437" spans="1:98"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row>
    <row r="438" spans="1:98"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row>
    <row r="439" spans="1:98"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row>
    <row r="440" spans="1:98"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row>
    <row r="441" spans="1:98"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row>
    <row r="442" spans="1:98"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row>
    <row r="443" spans="1:98"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row>
    <row r="444" spans="1:98"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row>
    <row r="445" spans="1:98"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row>
    <row r="446" spans="1:98"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row>
    <row r="447" spans="1:98"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row>
    <row r="448" spans="1:98"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row>
    <row r="449" spans="1:98"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row>
    <row r="450" spans="1:98"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row>
    <row r="451" spans="1:98"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row>
    <row r="452" spans="1:98"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row>
    <row r="453" spans="1:98"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row>
    <row r="454" spans="1:98"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row>
    <row r="455" spans="1:98"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row>
    <row r="457" spans="1:98"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row>
    <row r="458" spans="1:98"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row>
    <row r="461" spans="1:98"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row>
    <row r="463" spans="1:98"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row>
    <row r="466" spans="1:98"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row>
    <row r="467" spans="1:98"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row>
    <row r="468" spans="1:98"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row>
    <row r="469" spans="1:98"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row>
    <row r="470" spans="1:98"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row>
    <row r="471" spans="1:98"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row>
    <row r="472" spans="1:98"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row>
    <row r="473" spans="1:98"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row>
    <row r="474" spans="1:98"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row>
    <row r="475" spans="1:98"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row>
    <row r="476" spans="1:98"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row>
    <row r="477" spans="1:98"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row>
    <row r="478" spans="1:98"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row>
    <row r="479" spans="1:98"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row>
    <row r="480" spans="1:98"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row>
    <row r="481" spans="1:98"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row>
    <row r="482" spans="1:98"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row>
    <row r="483" spans="1:98"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row>
    <row r="484" spans="1:98"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row>
    <row r="485" spans="1:98"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row>
    <row r="486" spans="1:98"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row>
    <row r="487" spans="1:98"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row>
    <row r="488" spans="1:98"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row>
    <row r="489" spans="1:98"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row>
    <row r="490" spans="1:98"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row>
    <row r="491" spans="1:98"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row>
    <row r="492" spans="1:98"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row>
    <row r="493" spans="1:98"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row>
    <row r="494" spans="1:98"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row>
    <row r="495" spans="1:98"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row>
    <row r="496" spans="1:98"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row>
    <row r="497" spans="1:98"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row>
    <row r="498" spans="1:98"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row>
    <row r="499" spans="1:98"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row>
    <row r="500" spans="1:98"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row>
    <row r="501" spans="1:98"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row>
    <row r="502" spans="1:98"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row>
    <row r="503" spans="1:98"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row>
    <row r="504" spans="1:98"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row>
    <row r="505" spans="1:98"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row>
    <row r="506" spans="1:98"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row>
    <row r="507" spans="1:98"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row>
    <row r="508" spans="1:98"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row>
    <row r="509" spans="1:98"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row>
    <row r="510" spans="1:98"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row>
    <row r="511" spans="1:98"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row>
    <row r="512" spans="1:98"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row>
    <row r="513" spans="1:98"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row>
    <row r="514" spans="1:98"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row>
    <row r="515" spans="1:98"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row>
    <row r="516" spans="1:98"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row>
    <row r="517" spans="1:98"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row>
    <row r="518" spans="1:98"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row>
    <row r="519" spans="1:98"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row>
    <row r="520" spans="1:98"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row>
    <row r="521" spans="1:98"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row>
    <row r="522" spans="1:98"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row>
    <row r="523" spans="1:98"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row>
    <row r="524" spans="1:98"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row>
    <row r="525" spans="1:98"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row>
    <row r="526" spans="1:98"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row>
    <row r="527" spans="1:98"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row>
    <row r="528" spans="1:98"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row>
    <row r="529" spans="1:98"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row>
    <row r="530" spans="1:98"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row>
    <row r="531" spans="1:98"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row>
    <row r="532" spans="1:98"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row>
    <row r="533" spans="1:98"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row>
    <row r="534" spans="1:98"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row>
    <row r="535" spans="1:98"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row>
    <row r="536" spans="1:98"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row>
    <row r="537" spans="1:98"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row>
    <row r="538" spans="1:98"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row>
    <row r="539" spans="1:98"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row>
    <row r="540" spans="1:98"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row>
    <row r="541" spans="1:98"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row>
    <row r="542" spans="1:98"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row>
    <row r="543" spans="1:98"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row>
    <row r="544" spans="1:98"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row>
    <row r="545" spans="1:98"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row>
    <row r="546" spans="1:98"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row>
    <row r="547" spans="1:98"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row>
    <row r="548" spans="1:98"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row>
    <row r="549" spans="1:98"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row>
    <row r="550" spans="1:98"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row>
    <row r="551" spans="1:98"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row>
    <row r="552" spans="1:98"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row>
    <row r="553" spans="1:98"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row>
    <row r="554" spans="1:98"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row>
    <row r="555" spans="1:98"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row>
    <row r="556" spans="1:98"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row>
    <row r="557" spans="1:98"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row>
    <row r="558" spans="1:98"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row>
    <row r="559" spans="1:98"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row>
    <row r="560" spans="1:98"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row>
    <row r="561" spans="1:98"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row>
    <row r="562" spans="1:98"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row>
    <row r="563" spans="1:98"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row>
    <row r="564" spans="1:98"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row>
    <row r="565" spans="1:98"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row>
    <row r="566" spans="1:98"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row>
    <row r="567" spans="1:98"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row>
    <row r="568" spans="1:98"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row>
    <row r="569" spans="1:98"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row>
    <row r="570" spans="1:98"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row>
    <row r="571" spans="1:98"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row>
    <row r="572" spans="1:98"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row>
    <row r="573" spans="1:98"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row>
    <row r="574" spans="1:98"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row>
    <row r="575" spans="1:98"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row>
    <row r="576" spans="1:98"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row>
    <row r="577" spans="1:98"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row>
    <row r="578" spans="1:98"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row>
    <row r="579" spans="1:98"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row>
    <row r="580" spans="1:98"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row>
    <row r="581" spans="1:98"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row>
    <row r="582" spans="1:98"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row>
    <row r="583" spans="1:98"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row>
    <row r="584" spans="1:98"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row>
    <row r="585" spans="1:98"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row>
    <row r="586" spans="1:98"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row>
    <row r="587" spans="1:98"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row>
    <row r="588" spans="1:98"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row>
    <row r="589" spans="1:98"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row>
    <row r="590" spans="1:98"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row>
    <row r="591" spans="1:98"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row>
    <row r="592" spans="1:98"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row>
    <row r="593" spans="1:98"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row>
    <row r="594" spans="1:98"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row>
    <row r="595" spans="1:98"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row>
    <row r="596" spans="1:98"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row>
    <row r="597" spans="1:98"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row>
    <row r="598" spans="1:98"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row>
    <row r="599" spans="1:98"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row>
    <row r="600" spans="1:98"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row>
    <row r="601" spans="1:98"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row>
    <row r="602" spans="1:98"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row>
    <row r="603" spans="1:98"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row>
    <row r="604" spans="1:98"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row>
    <row r="605" spans="1:98"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row>
    <row r="606" spans="1:98"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row>
    <row r="607" spans="1:98"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row>
    <row r="608" spans="1:98"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row>
    <row r="609" spans="1:98"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row>
    <row r="610" spans="1:98"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row>
    <row r="611" spans="1:98"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row>
    <row r="612" spans="1:98"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row>
    <row r="613" spans="1:98"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row>
    <row r="614" spans="1:98"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row>
    <row r="615" spans="1:98"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row>
    <row r="616" spans="1:98"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row>
    <row r="617" spans="1:98"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row>
    <row r="618" spans="1:98"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row>
    <row r="619" spans="1:98"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row>
    <row r="620" spans="1:98"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row>
    <row r="621" spans="1:98"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row>
    <row r="622" spans="1:98"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row>
    <row r="623" spans="1:98"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row>
    <row r="624" spans="1:98"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row>
    <row r="625" spans="1:98"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row>
    <row r="626" spans="1:98"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row>
    <row r="627" spans="1:98"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row>
    <row r="628" spans="1:98"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row>
    <row r="629" spans="1:98"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row>
    <row r="630" spans="1:98"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row>
    <row r="631" spans="1:98"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row>
    <row r="632" spans="1:98"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row>
    <row r="633" spans="1:98"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row>
    <row r="634" spans="1:98"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row>
    <row r="635" spans="1:98"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row>
    <row r="636" spans="1:98"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row>
    <row r="637" spans="1:98"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row>
    <row r="638" spans="1:98"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row>
    <row r="639" spans="1:98"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row>
    <row r="640" spans="1:98"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row>
    <row r="641" spans="1:98"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row>
    <row r="642" spans="1:98"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row>
    <row r="643" spans="1:98"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row>
    <row r="644" spans="1:98"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row>
    <row r="645" spans="1:98"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row>
    <row r="646" spans="1:98"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row>
    <row r="647" spans="1:98"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row>
    <row r="648" spans="1:98"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row>
    <row r="649" spans="1:98"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row>
    <row r="650" spans="1:98"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row>
    <row r="651" spans="1:98"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row>
    <row r="652" spans="1:98"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row>
    <row r="653" spans="1:98"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row>
    <row r="654" spans="1:98"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row>
    <row r="655" spans="1:98"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row>
    <row r="656" spans="1:98"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row>
    <row r="657" spans="1:98"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row>
    <row r="658" spans="1:98"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row>
    <row r="659" spans="1:98"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row>
    <row r="660" spans="1:98"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row>
    <row r="661" spans="1:98"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row>
    <row r="662" spans="1:98"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row>
    <row r="663" spans="1:98"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row>
    <row r="664" spans="1:98"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row>
    <row r="665" spans="1:98"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row>
    <row r="666" spans="1:98"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row>
    <row r="667" spans="1:98"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row>
    <row r="668" spans="1:98"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row>
    <row r="669" spans="1:98"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row>
    <row r="670" spans="1:98"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row>
    <row r="671" spans="1:98"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row>
    <row r="672" spans="1:98"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row>
    <row r="673" spans="1:98"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row>
    <row r="674" spans="1:98"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row>
    <row r="675" spans="1:98"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row>
    <row r="676" spans="1:98"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row>
    <row r="677" spans="1:98"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row>
    <row r="678" spans="1:98"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row>
    <row r="679" spans="1:98"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row>
    <row r="680" spans="1:98"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row>
    <row r="681" spans="1:98"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row>
    <row r="682" spans="1:98"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row>
    <row r="683" spans="1:98"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row>
    <row r="684" spans="1:98"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row>
    <row r="685" spans="1:98"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row>
    <row r="686" spans="1:98"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row>
    <row r="687" spans="1:98"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row>
    <row r="688" spans="1:98"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row>
    <row r="689" spans="1:98"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row>
    <row r="690" spans="1:98"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row>
    <row r="691" spans="1:98"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row>
    <row r="692" spans="1:98"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row>
    <row r="693" spans="1:98"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row>
    <row r="694" spans="1:98"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row>
    <row r="695" spans="1:98"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row>
    <row r="696" spans="1:98"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row>
    <row r="697" spans="1:98"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row>
    <row r="698" spans="1:98"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row>
    <row r="699" spans="1:98"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row>
    <row r="700" spans="1:98"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row>
    <row r="701" spans="1:98"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row>
    <row r="702" spans="1:98"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row>
    <row r="703" spans="1:98"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row>
    <row r="704" spans="1:98"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row>
    <row r="705" spans="1:98"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row>
    <row r="706" spans="1:98"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row>
    <row r="707" spans="1:98"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row>
    <row r="708" spans="1:98"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row>
    <row r="709" spans="1:98"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row>
    <row r="710" spans="1:98"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row>
    <row r="711" spans="1:98"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row>
    <row r="712" spans="1:98"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row>
    <row r="713" spans="1:98"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row>
    <row r="714" spans="1:98"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row>
    <row r="715" spans="1:98"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row>
    <row r="716" spans="1:98"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row>
    <row r="717" spans="1:98"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row>
    <row r="718" spans="1:98"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row>
    <row r="719" spans="1:98"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row>
    <row r="720" spans="1:98"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row>
    <row r="721" spans="1:98"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row>
    <row r="722" spans="1:98"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row>
    <row r="723" spans="1:98"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row>
    <row r="724" spans="1:98"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row>
    <row r="725" spans="1:98"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row>
    <row r="726" spans="1:98"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row>
    <row r="727" spans="1:98"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row>
    <row r="728" spans="1:98"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row>
    <row r="729" spans="1:98"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row>
    <row r="730" spans="1:98"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row>
    <row r="731" spans="1:98"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row>
    <row r="732" spans="1:98"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row>
    <row r="733" spans="1:98"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row>
    <row r="734" spans="1:98"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row>
    <row r="735" spans="1:98"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row>
    <row r="736" spans="1:98"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row>
    <row r="737" spans="1:98"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row>
    <row r="738" spans="1:98"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row>
    <row r="739" spans="1:98"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row>
    <row r="740" spans="1:98"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row>
    <row r="741" spans="1:98"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row>
    <row r="742" spans="1:98"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row>
    <row r="743" spans="1:98"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row>
    <row r="744" spans="1:98"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row>
    <row r="745" spans="1:98"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row>
    <row r="748" spans="1:98"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row>
    <row r="749" spans="1:98"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row>
    <row r="750" spans="1:98"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row>
    <row r="751" spans="1:98"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row>
    <row r="752" spans="1:98"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row>
    <row r="753" spans="1:98"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row>
    <row r="754" spans="1:98"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row>
    <row r="755" spans="1:98"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row>
    <row r="756" spans="1:98"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row>
    <row r="757" spans="1:98"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row>
    <row r="758" spans="1:98"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row>
    <row r="759" spans="1:98"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row>
    <row r="760" spans="1:98"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row>
    <row r="761" spans="1:98"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row>
    <row r="762" spans="1:98"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row>
    <row r="763" spans="1:98"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row>
    <row r="764" spans="1:98"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row>
    <row r="765" spans="1:98"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row>
    <row r="766" spans="1:98"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row>
    <row r="767" spans="1:98"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row>
    <row r="768" spans="1:98"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row>
    <row r="769" spans="1:98"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row>
    <row r="770" spans="1:98"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row>
    <row r="771" spans="1:98"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row>
    <row r="772" spans="1:98"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row>
    <row r="773" spans="1:98"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row>
    <row r="774" spans="1:98"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row>
    <row r="775" spans="1:98"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row>
    <row r="776" spans="1:98"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row>
    <row r="777" spans="1:98"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row>
    <row r="778" spans="1:98"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row>
    <row r="779" spans="1:98"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row>
    <row r="780" spans="1:98"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row>
    <row r="781" spans="1:98"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row>
    <row r="782" spans="1:98"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row>
    <row r="783" spans="1:98"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row>
    <row r="784" spans="1:98"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row>
    <row r="785" spans="1:98"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row>
    <row r="786" spans="1:98"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row>
    <row r="787" spans="1:98"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row>
    <row r="788" spans="1:98"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row>
    <row r="789" spans="1:98"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row>
    <row r="790" spans="1:98"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row>
    <row r="791" spans="1:98"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row>
    <row r="792" spans="1:98"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row>
    <row r="793" spans="1:98"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row>
    <row r="794" spans="1:98"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row>
    <row r="795" spans="1:98"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row>
    <row r="796" spans="1:98"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row>
    <row r="797" spans="1:98"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row>
    <row r="798" spans="1:98"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row>
    <row r="799" spans="1:98"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row>
    <row r="800" spans="1:98"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row>
    <row r="801" spans="1:98"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row>
    <row r="802" spans="1:98"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row>
    <row r="803" spans="1:98"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row>
    <row r="804" spans="1:98"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row>
    <row r="805" spans="1:98"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row>
    <row r="806" spans="1:98"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row>
    <row r="807" spans="1:98"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row>
    <row r="808" spans="1:98"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row>
    <row r="809" spans="1:98"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row>
    <row r="810" spans="1:98"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row>
    <row r="811" spans="1:98"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row>
    <row r="812" spans="1:98"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row>
    <row r="813" spans="1:98"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row>
    <row r="814" spans="1:98"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row>
    <row r="815" spans="1:98"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row>
    <row r="816" spans="1:98"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row>
    <row r="817" spans="1:98"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row>
    <row r="818" spans="1:98"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row>
    <row r="819" spans="1:98"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row>
    <row r="820" spans="1:98"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row>
    <row r="821" spans="1:98"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row>
    <row r="822" spans="1:98"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row>
    <row r="823" spans="1:98"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row>
    <row r="824" spans="1:98"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row>
    <row r="825" spans="1:98"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row>
    <row r="826" spans="1:98"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row>
    <row r="827" spans="1:98"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row>
    <row r="828" spans="1:98"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row>
    <row r="829" spans="1:98"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row>
    <row r="830" spans="1:98"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row>
    <row r="831" spans="1:98"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row>
    <row r="832" spans="1:98"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row>
    <row r="833" spans="1:98"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row>
    <row r="834" spans="1:98"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row>
    <row r="835" spans="1:98"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row>
    <row r="836" spans="1:98"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row>
    <row r="837" spans="1:98"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row>
    <row r="838" spans="1:98"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row>
    <row r="839" spans="1:98"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row>
    <row r="840" spans="1:98"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row>
    <row r="841" spans="1:98"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row>
    <row r="842" spans="1:98"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row>
  </sheetData>
  <pageMargins left="0.7" right="0.7" top="0.78740157499999996" bottom="0.7874015749999999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Key-Findings</vt:lpstr>
      <vt:lpstr>Kostenaufstellungen</vt:lpstr>
      <vt:lpstr>Quellen und Erläuterungen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2018-05-31T08:14:55Z</dcterms:modified>
</cp:coreProperties>
</file>